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ЕТСАДЫ 2011 год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<sst xmlns="http://schemas.openxmlformats.org/spreadsheetml/2006/main" count="796" uniqueCount="157">
  <si>
    <t>БЮДЖЕТ</t>
  </si>
  <si>
    <t>2011 год</t>
  </si>
  <si>
    <t>Красноселькупское   УО</t>
  </si>
  <si>
    <t>(Полномочия МО, ст.26, Нацпроект, родительская плата)</t>
  </si>
  <si>
    <t xml:space="preserve">Д/сад "Теремок" </t>
  </si>
  <si>
    <t>Социальная поддержка педаг.работников</t>
  </si>
  <si>
    <t>Наименование  показателя</t>
  </si>
  <si>
    <t>КЭСР</t>
  </si>
  <si>
    <t>ВСЕГО за год</t>
  </si>
  <si>
    <t>в том числе по кварталам</t>
  </si>
  <si>
    <t>С   В   О   Д</t>
  </si>
  <si>
    <t>1 кв.</t>
  </si>
  <si>
    <t>2 кв.</t>
  </si>
  <si>
    <t>з кв.</t>
  </si>
  <si>
    <t>4 кв.</t>
  </si>
  <si>
    <t>ПОЛНОМОЧИЯ МО</t>
  </si>
  <si>
    <t>НАЦ.ПРОЕКТ</t>
  </si>
  <si>
    <t>ПЛАТНЫЕ  УСЛУГИ</t>
  </si>
  <si>
    <t>ГОСПОЛНОМОЧИЯ ст.26</t>
  </si>
  <si>
    <t>Оплата  труда  и  начисления на  оплату  труда</t>
  </si>
  <si>
    <r>
      <t xml:space="preserve">Заработная  плата </t>
    </r>
    <r>
      <rPr>
        <sz val="11"/>
        <rFont val="Times New Roman"/>
        <family val="1"/>
      </rPr>
      <t>(с госполномоч. Ст. 26)</t>
    </r>
  </si>
  <si>
    <t>Заработная  плата</t>
  </si>
  <si>
    <t>Прочие  выплаты</t>
  </si>
  <si>
    <t>оплата суточных сопровожд. на летний отдых</t>
  </si>
  <si>
    <t>оплата  суточных  на  командир.</t>
  </si>
  <si>
    <t>оплата суточных на курсы повыш.квалиф.</t>
  </si>
  <si>
    <t>оплата суточных на культурно-массовые меропр.</t>
  </si>
  <si>
    <t>оплата льготного проезда</t>
  </si>
  <si>
    <t>оплата суточных по аттестации учрежд.</t>
  </si>
  <si>
    <t>оплата на подьемные молодым специалистам</t>
  </si>
  <si>
    <t>компенсац. на приобрет.книгоиздат.лит-ры.</t>
  </si>
  <si>
    <t>оплата часов по аттестации педкадров</t>
  </si>
  <si>
    <t>Начисления  на  оплату  труда (в т.ч. ст.26)</t>
  </si>
  <si>
    <t>Начисления  на  оплату  труда</t>
  </si>
  <si>
    <t xml:space="preserve">     в  т.ч. начисления  34,2 %</t>
  </si>
  <si>
    <t xml:space="preserve">     в  т.ч. начисления  26,2%</t>
  </si>
  <si>
    <t>Приобретение услуг</t>
  </si>
  <si>
    <t>Услуги  связи</t>
  </si>
  <si>
    <t>Транспортные  услуги</t>
  </si>
  <si>
    <t>оплата проезда по служебным командировкам</t>
  </si>
  <si>
    <t>оплата проезда на аттестац. учреждения</t>
  </si>
  <si>
    <t>оплата по оказан. транспортных услуг</t>
  </si>
  <si>
    <t>оплата проезда студ.по заочной форме обуч.</t>
  </si>
  <si>
    <t>оплата проезда на курсы повышения</t>
  </si>
  <si>
    <t>оплата проезда молодым спец.</t>
  </si>
  <si>
    <t>оплата проезда на выездн.культур.масс.меропр.</t>
  </si>
  <si>
    <t>оплата проезда гражд, след. на похороны родствен.</t>
  </si>
  <si>
    <t>проезд сопровожд.на вывоз уч-ся в оздоровит.лагерь</t>
  </si>
  <si>
    <t>Коммунальные  услуги</t>
  </si>
  <si>
    <t>водоотведение</t>
  </si>
  <si>
    <t>тепловая энергия</t>
  </si>
  <si>
    <t>электроэнергия</t>
  </si>
  <si>
    <t>водоснабжения</t>
  </si>
  <si>
    <t>прочие</t>
  </si>
  <si>
    <t>Арендная  плата  за  пользования  имуществом</t>
  </si>
  <si>
    <t>Услуги  по  содержанию  имущества</t>
  </si>
  <si>
    <t>межремонтн. обслуживание</t>
  </si>
  <si>
    <t>вывоз  мусора</t>
  </si>
  <si>
    <t>утилизация</t>
  </si>
  <si>
    <t>стирка (ковры)</t>
  </si>
  <si>
    <t>противопожарные мероприятия</t>
  </si>
  <si>
    <t>дезинсекция</t>
  </si>
  <si>
    <t>услуги СЭС</t>
  </si>
  <si>
    <t>техн.обсл.ремонт сигнализ.</t>
  </si>
  <si>
    <t>текущий ремонт оборуд. и инвент.</t>
  </si>
  <si>
    <t>текущий ремонт зданий и сооружений</t>
  </si>
  <si>
    <t>капитальный  ремонт</t>
  </si>
  <si>
    <t>тех.обсл.,ремонт,эксплуатация элементов охранной и пож.сигнал.</t>
  </si>
  <si>
    <t>оплата по договорам</t>
  </si>
  <si>
    <t>обустройство плитами все подъездные пути к учреждению</t>
  </si>
  <si>
    <t>заправка  картриджей</t>
  </si>
  <si>
    <t>Прочие  услуги</t>
  </si>
  <si>
    <t>оплата  договоров  по  мед. осмотру</t>
  </si>
  <si>
    <t>оплата  договоров  по  вневед. охране</t>
  </si>
  <si>
    <t>обслуживание систем сигнализации</t>
  </si>
  <si>
    <t>оплата за обучение</t>
  </si>
  <si>
    <t>оплата  договоров  по  аттест. рабоч. мест</t>
  </si>
  <si>
    <t>оплата  услуг  по  организ. выставок(оформление)</t>
  </si>
  <si>
    <t>оплата  договоров  на  услуги  по  автострахов.</t>
  </si>
  <si>
    <t>оплата  договоров  на  услуги  по  техосмотру</t>
  </si>
  <si>
    <t>оплата услуг по аттест. учреждений(прожив.)</t>
  </si>
  <si>
    <t>оплата дог. по найму жилого помещения(в командир.)</t>
  </si>
  <si>
    <t>оплата дог. по найму жилого помещения(на курсах повыш.)</t>
  </si>
  <si>
    <t>оплата дог. на приобретен. бланков,удостовер., паспортов и др.</t>
  </si>
  <si>
    <t>питание детей (культ.-массовые мероприятия)</t>
  </si>
  <si>
    <t>оплата услуг по провед. конференций</t>
  </si>
  <si>
    <t>оплата  договоров  на  изгот. печатей, штампов</t>
  </si>
  <si>
    <t>оплата  рекламы, объявлений</t>
  </si>
  <si>
    <t>оплата дог. по подписке на период.печать</t>
  </si>
  <si>
    <t>оплата  договоров по охране труда(журналы)</t>
  </si>
  <si>
    <t>оплата услуг по хранению ГСМ</t>
  </si>
  <si>
    <t>оплата услуг по приобретению  путевок</t>
  </si>
  <si>
    <t>оплата услуг по изгот.плакатов, афиш</t>
  </si>
  <si>
    <t>оплата на организ.питания ч/з предпр.общепита</t>
  </si>
  <si>
    <t>оплата услуг по провед.паспортиз.зданий</t>
  </si>
  <si>
    <t>оплата договоров программ комп.обраб.на эл.дисках</t>
  </si>
  <si>
    <t>оплата  банковских усл.(реализ.банк.проекта 1% от 211 кода)</t>
  </si>
  <si>
    <t>оплата  банковских усл.(реализ.банк.проекта 1,5% от 211 кода)</t>
  </si>
  <si>
    <t>оплата договоров по оказанию почтовых услуг</t>
  </si>
  <si>
    <t>оплата договоров по изготовлению бланков</t>
  </si>
  <si>
    <t>оплата дог. по оказанию услуг  СЭС</t>
  </si>
  <si>
    <t>аттестация педкадров</t>
  </si>
  <si>
    <t>оплата договоров гражданско-правового характера</t>
  </si>
  <si>
    <t>Обслуживание  долговых  обязательств</t>
  </si>
  <si>
    <t>Обслуживание  внутренних  долговых  обязательств</t>
  </si>
  <si>
    <t>Обслуживание  внешних  долговых  обязательств</t>
  </si>
  <si>
    <t>Безвозмездные  и  безвозвратные  перечисления организациям</t>
  </si>
  <si>
    <t>Безвозмездные  и  безвозвратные  перечисления  госу-</t>
  </si>
  <si>
    <t>дарственным  и  муниципальным  организациям</t>
  </si>
  <si>
    <t>Безвозмездные  и  безвозвратные  перечисления  орга-</t>
  </si>
  <si>
    <t>низациям,  за  исключением  государственных  и  муни-</t>
  </si>
  <si>
    <t>ципальных  организаций</t>
  </si>
  <si>
    <t xml:space="preserve">Безвозмездные  и  безвозвратные  перечисления бюджетам </t>
  </si>
  <si>
    <t>Перечисления другим бюджетам бюджетной системы РФ</t>
  </si>
  <si>
    <t>Перечисления  национальным  организациям  и  прави-</t>
  </si>
  <si>
    <t>тельствам  иностранных  государств</t>
  </si>
  <si>
    <t>Перечислениям  международным  организациям</t>
  </si>
  <si>
    <t>Социальное обеспечение</t>
  </si>
  <si>
    <t>Пособия  по  социальному  страхованию</t>
  </si>
  <si>
    <t>Пособия  по  социальной  помощи  населению</t>
  </si>
  <si>
    <t>личные  расходы  сиротам</t>
  </si>
  <si>
    <t>единовр.пособие  при  трудоустр. и  поступл.</t>
  </si>
  <si>
    <t>пособие  опекунам  на  опекаемых</t>
  </si>
  <si>
    <t>приобретение путевок</t>
  </si>
  <si>
    <t>Социалные  пособия, выплачиваемые  организациями</t>
  </si>
  <si>
    <t>сектора  государственного  управления</t>
  </si>
  <si>
    <t>Прочие  расходы</t>
  </si>
  <si>
    <t>госпошлина</t>
  </si>
  <si>
    <t>налог на имущество</t>
  </si>
  <si>
    <t>лицензирование ОУ</t>
  </si>
  <si>
    <t>культурно - массовые мероприятия (призовой фонд)</t>
  </si>
  <si>
    <t>налог по экологии</t>
  </si>
  <si>
    <t>налог на транспорт</t>
  </si>
  <si>
    <t>оплата взноса на участие в спортивных сор.,конференц.</t>
  </si>
  <si>
    <t>Поступление  нефинансовых  активов</t>
  </si>
  <si>
    <t>Увеличение  стоимости  основных  средств</t>
  </si>
  <si>
    <t>приобрет. хоз.инвентаря, мебели</t>
  </si>
  <si>
    <t>приобрет.оборуд. и предметов длит.пользов.</t>
  </si>
  <si>
    <t>приобретение учебных программ и учебно-методических пособий</t>
  </si>
  <si>
    <t>родительская плата</t>
  </si>
  <si>
    <t>Увеличение  стоимости  материальных  запасов</t>
  </si>
  <si>
    <t>медикаменты и перевязочные средства</t>
  </si>
  <si>
    <t>продукты питания</t>
  </si>
  <si>
    <t>приобретение журналов и др.докум.</t>
  </si>
  <si>
    <t>оплата горюче-смазочных материалов</t>
  </si>
  <si>
    <t>канцелярские принадлежности, прочее + род.плата</t>
  </si>
  <si>
    <t>канцелярские принадлежности, прочее</t>
  </si>
  <si>
    <t>приобр.похвал.листов,грамот</t>
  </si>
  <si>
    <t>посуда</t>
  </si>
  <si>
    <t>мягкий инвентарь и обмундиров.+ род.плата</t>
  </si>
  <si>
    <t>мягкий инвентарь и обмундиров.</t>
  </si>
  <si>
    <t>Увеличение  стоимости  по  бюджетным  ссудам  и кредитам</t>
  </si>
  <si>
    <t>Выбытие  нефинансовых  активов</t>
  </si>
  <si>
    <t>Уменьшение  стоимости  ценных  бумаг, кроме  акций  и</t>
  </si>
  <si>
    <t>иных  форм  участия  в  капитале</t>
  </si>
  <si>
    <t>Уменьшение  задосжности  по  бюджетным  судам  и кредитам</t>
  </si>
  <si>
    <t>ВСЕГО :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</si>
</sst>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00000"/>
    <numFmt numFmtId="168" formatCode="#,##0.000"/>
    <numFmt numFmtId="169" formatCode="#,##0.0000"/>
    <numFmt numFmtId="170" formatCode="0.000"/>
    <numFmt numFmtId="171" formatCode="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"/>
    <numFmt numFmtId="186" formatCode="0.0000000"/>
    <numFmt numFmtId="187" formatCode="0.000000"/>
    <numFmt numFmtId="188" formatCode="0.00000"/>
    <numFmt numFmtId="189" formatCode="0.00000000000000000"/>
    <numFmt numFmtId="190" formatCode="0.000000000000000000"/>
    <numFmt numFmtId="191" formatCode="0.0000000000000000000"/>
    <numFmt numFmtId="192" formatCode="0.00000000000000000000"/>
    <numFmt numFmtId="193" formatCode="0.000000000000000000000"/>
    <numFmt numFmtId="194" formatCode="0.0000000000000000000000"/>
    <numFmt numFmtId="195" formatCode="0.00000000000000000000000"/>
    <numFmt numFmtId="196" formatCode="0.000000000000000000000000"/>
    <numFmt numFmtId="197" formatCode="0.0000000000000000000000000"/>
    <numFmt numFmtId="198" formatCode="0.00000000000000000000000000"/>
    <numFmt numFmtId="199" formatCode="0.000000000000000000000000000"/>
    <numFmt numFmtId="200" formatCode="0.0000000000000000000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#,##0.000000000000000"/>
    <numFmt numFmtId="207" formatCode="#,##0.0000000000000000"/>
    <numFmt numFmtId="208" formatCode="#,##0.00000000000000000"/>
    <numFmt numFmtId="209" formatCode="#,##0.000000000000000000"/>
    <numFmt numFmtId="210" formatCode="#,##0.0000000000000000000"/>
    <numFmt numFmtId="211" formatCode="#,##0.00000000000000000000"/>
    <numFmt numFmtId="212" formatCode="#,##0.000000000000000000000"/>
    <numFmt numFmtId="213" formatCode="#,##0.0000000000000000000000"/>
    <numFmt numFmtId="214" formatCode="#,##0.00000000000000000000000"/>
    <numFmt numFmtId="215" formatCode="#,##0.000000000000000000000000"/>
    <numFmt numFmtId="216" formatCode="#,##0.0000000000000000000000000"/>
    <numFmt numFmtId="217" formatCode="#,##0.00000000000000000000000000"/>
    <numFmt numFmtId="218" formatCode="#,##0.000000000000000000000000000"/>
    <numFmt numFmtId="219" formatCode="#,##0.0000000000000000000000000000"/>
    <numFmt numFmtId="220" formatCode="#,##0.00000000000000000000000000000"/>
    <numFmt numFmtId="221" formatCode="#,##0.000000000000000000000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sz val="11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b/>
      <sz val="11"/>
      <color indexed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2" borderId="20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21" xfId="0" applyFont="1" applyBorder="1" applyAlignment="1">
      <alignment/>
    </xf>
    <xf numFmtId="0" fontId="3" fillId="3" borderId="17" xfId="0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3" fillId="3" borderId="17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20" xfId="0" applyFont="1" applyFill="1" applyBorder="1" applyAlignment="1">
      <alignment/>
    </xf>
    <xf numFmtId="3" fontId="3" fillId="3" borderId="23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3" fontId="3" fillId="3" borderId="18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3" fontId="4" fillId="3" borderId="23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indent="3"/>
    </xf>
    <xf numFmtId="0" fontId="9" fillId="0" borderId="10" xfId="0" applyFont="1" applyBorder="1" applyAlignment="1">
      <alignment horizontal="center"/>
    </xf>
    <xf numFmtId="3" fontId="4" fillId="3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left" indent="3"/>
    </xf>
    <xf numFmtId="3" fontId="9" fillId="0" borderId="10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indent="3"/>
    </xf>
    <xf numFmtId="3" fontId="4" fillId="0" borderId="24" xfId="0" applyNumberFormat="1" applyFont="1" applyBorder="1" applyAlignment="1">
      <alignment horizontal="left" indent="3"/>
    </xf>
    <xf numFmtId="0" fontId="4" fillId="0" borderId="24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3" borderId="25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left" inden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3" borderId="11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3" borderId="17" xfId="0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4" fillId="3" borderId="17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26" xfId="0" applyNumberFormat="1" applyFont="1" applyBorder="1" applyAlignment="1">
      <alignment horizontal="left" indent="3"/>
    </xf>
    <xf numFmtId="3" fontId="4" fillId="3" borderId="27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left" indent="3"/>
    </xf>
    <xf numFmtId="0" fontId="9" fillId="0" borderId="9" xfId="0" applyFont="1" applyBorder="1" applyAlignment="1">
      <alignment horizontal="center"/>
    </xf>
    <xf numFmtId="3" fontId="4" fillId="3" borderId="9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3" borderId="11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horizontal="left" indent="3"/>
    </xf>
    <xf numFmtId="0" fontId="4" fillId="0" borderId="24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left" indent="6"/>
    </xf>
    <xf numFmtId="3" fontId="9" fillId="0" borderId="10" xfId="0" applyNumberFormat="1" applyFont="1" applyFill="1" applyBorder="1" applyAlignment="1">
      <alignment horizontal="right"/>
    </xf>
    <xf numFmtId="3" fontId="10" fillId="3" borderId="17" xfId="0" applyNumberFormat="1" applyFont="1" applyFill="1" applyBorder="1" applyAlignment="1">
      <alignment horizontal="right"/>
    </xf>
    <xf numFmtId="0" fontId="10" fillId="0" borderId="24" xfId="0" applyFont="1" applyBorder="1" applyAlignment="1">
      <alignment horizontal="left" indent="3"/>
    </xf>
    <xf numFmtId="0" fontId="11" fillId="0" borderId="10" xfId="0" applyFont="1" applyBorder="1" applyAlignment="1">
      <alignment horizontal="center"/>
    </xf>
    <xf numFmtId="3" fontId="12" fillId="3" borderId="23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28" xfId="0" applyFont="1" applyBorder="1" applyAlignment="1">
      <alignment horizontal="left" indent="3"/>
    </xf>
    <xf numFmtId="3" fontId="10" fillId="0" borderId="10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4" xfId="0" applyNumberFormat="1" applyFont="1" applyBorder="1" applyAlignment="1">
      <alignment horizontal="left" indent="6"/>
    </xf>
    <xf numFmtId="3" fontId="11" fillId="0" borderId="10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left" indent="3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9" fillId="3" borderId="17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left" indent="6"/>
    </xf>
    <xf numFmtId="0" fontId="13" fillId="0" borderId="24" xfId="0" applyFont="1" applyBorder="1" applyAlignment="1">
      <alignment horizontal="left" indent="3"/>
    </xf>
    <xf numFmtId="0" fontId="14" fillId="0" borderId="10" xfId="0" applyFont="1" applyBorder="1" applyAlignment="1">
      <alignment horizontal="center"/>
    </xf>
    <xf numFmtId="3" fontId="13" fillId="3" borderId="17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 horizontal="right"/>
    </xf>
    <xf numFmtId="3" fontId="13" fillId="0" borderId="24" xfId="0" applyNumberFormat="1" applyFont="1" applyBorder="1" applyAlignment="1">
      <alignment horizontal="left" indent="6"/>
    </xf>
    <xf numFmtId="3" fontId="14" fillId="0" borderId="10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left" indent="3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24" xfId="0" applyNumberFormat="1" applyFont="1" applyFill="1" applyBorder="1" applyAlignment="1">
      <alignment horizontal="left" indent="6"/>
    </xf>
    <xf numFmtId="0" fontId="13" fillId="0" borderId="24" xfId="0" applyFont="1" applyFill="1" applyBorder="1" applyAlignment="1">
      <alignment horizontal="left" indent="3"/>
    </xf>
    <xf numFmtId="3" fontId="13" fillId="0" borderId="24" xfId="0" applyNumberFormat="1" applyFont="1" applyFill="1" applyBorder="1" applyAlignment="1">
      <alignment horizontal="left" indent="6"/>
    </xf>
    <xf numFmtId="3" fontId="13" fillId="0" borderId="24" xfId="0" applyNumberFormat="1" applyFont="1" applyFill="1" applyBorder="1" applyAlignment="1">
      <alignment horizontal="left" indent="3"/>
    </xf>
    <xf numFmtId="0" fontId="4" fillId="0" borderId="14" xfId="0" applyFont="1" applyFill="1" applyBorder="1" applyAlignment="1">
      <alignment horizontal="left" indent="3"/>
    </xf>
    <xf numFmtId="0" fontId="9" fillId="0" borderId="16" xfId="0" applyFont="1" applyBorder="1" applyAlignment="1">
      <alignment horizontal="center"/>
    </xf>
    <xf numFmtId="3" fontId="4" fillId="3" borderId="29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9" fillId="0" borderId="16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 horizontal="right"/>
    </xf>
    <xf numFmtId="0" fontId="9" fillId="0" borderId="15" xfId="0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indent="3"/>
    </xf>
    <xf numFmtId="3" fontId="4" fillId="0" borderId="32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left" indent="3"/>
    </xf>
    <xf numFmtId="3" fontId="4" fillId="0" borderId="28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 indent="3"/>
    </xf>
    <xf numFmtId="3" fontId="13" fillId="3" borderId="23" xfId="0" applyNumberFormat="1" applyFont="1" applyFill="1" applyBorder="1" applyAlignment="1">
      <alignment horizontal="right"/>
    </xf>
    <xf numFmtId="0" fontId="13" fillId="0" borderId="28" xfId="0" applyFont="1" applyBorder="1" applyAlignment="1">
      <alignment horizontal="left" indent="3"/>
    </xf>
    <xf numFmtId="3" fontId="9" fillId="3" borderId="34" xfId="0" applyNumberFormat="1" applyFont="1" applyFill="1" applyBorder="1" applyAlignment="1">
      <alignment horizontal="right"/>
    </xf>
    <xf numFmtId="3" fontId="4" fillId="3" borderId="34" xfId="0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/>
    </xf>
    <xf numFmtId="3" fontId="4" fillId="2" borderId="3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18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4" xfId="0" applyNumberFormat="1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3" fontId="13" fillId="2" borderId="34" xfId="0" applyNumberFormat="1" applyFont="1" applyFill="1" applyBorder="1" applyAlignment="1">
      <alignment horizontal="right"/>
    </xf>
    <xf numFmtId="3" fontId="13" fillId="2" borderId="17" xfId="0" applyNumberFormat="1" applyFont="1" applyFill="1" applyBorder="1" applyAlignment="1">
      <alignment horizontal="right"/>
    </xf>
    <xf numFmtId="3" fontId="13" fillId="2" borderId="18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 horizontal="center"/>
    </xf>
    <xf numFmtId="0" fontId="16" fillId="2" borderId="21" xfId="0" applyFont="1" applyFill="1" applyBorder="1" applyAlignment="1">
      <alignment/>
    </xf>
    <xf numFmtId="0" fontId="16" fillId="2" borderId="11" xfId="0" applyFont="1" applyFill="1" applyBorder="1" applyAlignment="1">
      <alignment horizontal="center"/>
    </xf>
    <xf numFmtId="3" fontId="17" fillId="2" borderId="34" xfId="0" applyNumberFormat="1" applyFont="1" applyFill="1" applyBorder="1" applyAlignment="1">
      <alignment horizontal="right"/>
    </xf>
    <xf numFmtId="3" fontId="17" fillId="2" borderId="17" xfId="0" applyNumberFormat="1" applyFont="1" applyFill="1" applyBorder="1" applyAlignment="1">
      <alignment horizontal="right"/>
    </xf>
    <xf numFmtId="3" fontId="17" fillId="2" borderId="18" xfId="0" applyNumberFormat="1" applyFont="1" applyFill="1" applyBorder="1" applyAlignment="1">
      <alignment horizontal="right"/>
    </xf>
    <xf numFmtId="3" fontId="16" fillId="2" borderId="21" xfId="0" applyNumberFormat="1" applyFont="1" applyFill="1" applyBorder="1" applyAlignment="1">
      <alignment/>
    </xf>
    <xf numFmtId="3" fontId="16" fillId="2" borderId="11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4" fillId="2" borderId="11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3" borderId="18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left"/>
    </xf>
    <xf numFmtId="3" fontId="4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9" fillId="0" borderId="24" xfId="0" applyFont="1" applyFill="1" applyBorder="1" applyAlignment="1">
      <alignment horizontal="right"/>
    </xf>
    <xf numFmtId="3" fontId="19" fillId="0" borderId="24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3" fontId="4" fillId="3" borderId="36" xfId="0" applyNumberFormat="1" applyFont="1" applyFill="1" applyBorder="1" applyAlignment="1">
      <alignment horizontal="right"/>
    </xf>
    <xf numFmtId="3" fontId="4" fillId="3" borderId="25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37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3" fontId="3" fillId="3" borderId="29" xfId="0" applyNumberFormat="1" applyFont="1" applyFill="1" applyBorder="1" applyAlignment="1">
      <alignment horizontal="right"/>
    </xf>
    <xf numFmtId="3" fontId="3" fillId="3" borderId="38" xfId="0" applyNumberFormat="1" applyFont="1" applyFill="1" applyBorder="1" applyAlignment="1">
      <alignment horizontal="right"/>
    </xf>
    <xf numFmtId="3" fontId="21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P215"/>
  <sheetViews>
    <sheetView tabSelected="1" view="pageBreakPreview" zoomScaleSheetLayoutView="100" workbookViewId="0" topLeftCell="A1">
      <selection activeCell="C145" sqref="C145"/>
    </sheetView>
  </sheetViews>
  <sheetFormatPr defaultColWidth="9.00390625" defaultRowHeight="12.75"/>
  <cols>
    <col min="1" max="1" width="56.125" style="0" customWidth="1"/>
    <col min="2" max="2" width="5.875" style="0" customWidth="1"/>
    <col min="3" max="3" width="12.00390625" style="0" customWidth="1"/>
    <col min="4" max="4" width="11.375" style="0" customWidth="1"/>
    <col min="5" max="5" width="12.125" style="0" customWidth="1"/>
    <col min="6" max="6" width="11.25390625" style="0" customWidth="1"/>
    <col min="7" max="7" width="10.00390625" style="0" customWidth="1"/>
    <col min="8" max="8" width="56.125" style="0" customWidth="1"/>
    <col min="9" max="9" width="5.875" style="0" customWidth="1"/>
    <col min="10" max="10" width="12.00390625" style="0" customWidth="1"/>
    <col min="11" max="11" width="11.375" style="0" customWidth="1"/>
    <col min="12" max="12" width="11.125" style="0" customWidth="1"/>
    <col min="13" max="13" width="11.25390625" style="0" customWidth="1"/>
    <col min="14" max="14" width="10.00390625" style="0" customWidth="1"/>
    <col min="15" max="15" width="64.00390625" style="0" hidden="1" customWidth="1"/>
    <col min="16" max="16" width="0" style="0" hidden="1" customWidth="1"/>
    <col min="17" max="17" width="10.875" style="0" hidden="1" customWidth="1"/>
    <col min="18" max="19" width="9.25390625" style="0" hidden="1" customWidth="1"/>
    <col min="20" max="21" width="0" style="0" hidden="1" customWidth="1"/>
    <col min="22" max="22" width="64.00390625" style="0" customWidth="1"/>
    <col min="24" max="24" width="10.875" style="0" customWidth="1"/>
    <col min="25" max="25" width="9.25390625" style="0" customWidth="1"/>
    <col min="26" max="26" width="9.25390625" style="0" bestFit="1" customWidth="1"/>
    <col min="29" max="29" width="59.75390625" style="0" customWidth="1"/>
    <col min="30" max="30" width="6.875" style="0" customWidth="1"/>
    <col min="31" max="31" width="11.375" style="0" customWidth="1"/>
    <col min="32" max="32" width="10.75390625" style="0" customWidth="1"/>
    <col min="33" max="33" width="11.25390625" style="0" customWidth="1"/>
    <col min="34" max="35" width="10.625" style="0" customWidth="1"/>
    <col min="36" max="36" width="65.625" style="0" customWidth="1"/>
    <col min="43" max="43" width="8.625" style="0" customWidth="1"/>
    <col min="45" max="45" width="9.875" style="0" customWidth="1"/>
    <col min="46" max="46" width="9.75390625" style="0" customWidth="1"/>
    <col min="47" max="47" width="8.875" style="0" customWidth="1"/>
    <col min="51" max="51" width="8.125" style="0" customWidth="1"/>
    <col min="52" max="52" width="10.125" style="0" customWidth="1"/>
  </cols>
  <sheetData>
    <row r="1" spans="1:35" ht="15.75" thickBot="1">
      <c r="A1" s="1" t="s">
        <v>0</v>
      </c>
      <c r="B1" s="2"/>
      <c r="C1" s="3" t="s">
        <v>1</v>
      </c>
      <c r="D1" s="4" t="s">
        <v>2</v>
      </c>
      <c r="F1" s="2"/>
      <c r="G1" s="2"/>
      <c r="H1" s="1" t="s">
        <v>0</v>
      </c>
      <c r="I1" s="2"/>
      <c r="J1" s="3" t="s">
        <v>1</v>
      </c>
      <c r="K1" s="4" t="s">
        <v>2</v>
      </c>
      <c r="M1" s="2"/>
      <c r="N1" s="2"/>
      <c r="O1" s="1" t="s">
        <v>0</v>
      </c>
      <c r="P1" s="2"/>
      <c r="Q1" s="3" t="s">
        <v>1</v>
      </c>
      <c r="R1" s="3"/>
      <c r="S1" s="4" t="s">
        <v>2</v>
      </c>
      <c r="T1" s="2"/>
      <c r="U1" s="2"/>
      <c r="V1" s="1" t="s">
        <v>0</v>
      </c>
      <c r="W1" s="2"/>
      <c r="X1" s="3" t="s">
        <v>1</v>
      </c>
      <c r="Y1" s="3"/>
      <c r="Z1" s="4" t="s">
        <v>2</v>
      </c>
      <c r="AA1" s="2"/>
      <c r="AB1" s="2"/>
      <c r="AC1" s="1" t="s">
        <v>0</v>
      </c>
      <c r="AD1" s="2"/>
      <c r="AE1" s="3" t="s">
        <v>1</v>
      </c>
      <c r="AF1" s="3"/>
      <c r="AG1" s="4" t="s">
        <v>2</v>
      </c>
      <c r="AH1" s="2"/>
      <c r="AI1" s="2"/>
    </row>
    <row r="2" spans="1:35" ht="14.25" customHeight="1">
      <c r="A2" s="5" t="s">
        <v>3</v>
      </c>
      <c r="B2" s="6"/>
      <c r="C2" s="7" t="s">
        <v>4</v>
      </c>
      <c r="D2" s="8"/>
      <c r="E2" s="8"/>
      <c r="F2" s="8"/>
      <c r="G2" s="9"/>
      <c r="H2" s="10"/>
      <c r="I2" s="6"/>
      <c r="J2" s="7" t="s">
        <v>4</v>
      </c>
      <c r="K2" s="8"/>
      <c r="L2" s="8"/>
      <c r="M2" s="8"/>
      <c r="N2" s="9"/>
      <c r="O2" s="10"/>
      <c r="P2" s="6"/>
      <c r="Q2" s="7" t="s">
        <v>4</v>
      </c>
      <c r="R2" s="8"/>
      <c r="S2" s="8"/>
      <c r="T2" s="8"/>
      <c r="U2" s="9"/>
      <c r="V2" s="11"/>
      <c r="W2" s="12"/>
      <c r="X2" s="7" t="s">
        <v>4</v>
      </c>
      <c r="Y2" s="8"/>
      <c r="Z2" s="8"/>
      <c r="AA2" s="8"/>
      <c r="AB2" s="9"/>
      <c r="AC2" s="13" t="s">
        <v>5</v>
      </c>
      <c r="AD2" s="6"/>
      <c r="AE2" s="7" t="s">
        <v>4</v>
      </c>
      <c r="AF2" s="8"/>
      <c r="AG2" s="8"/>
      <c r="AH2" s="8"/>
      <c r="AI2" s="9"/>
    </row>
    <row r="3" spans="1:35" ht="15">
      <c r="A3" s="14" t="s">
        <v>6</v>
      </c>
      <c r="B3" s="15" t="s">
        <v>7</v>
      </c>
      <c r="C3" s="16" t="s">
        <v>8</v>
      </c>
      <c r="D3" s="17" t="s">
        <v>9</v>
      </c>
      <c r="E3" s="17"/>
      <c r="F3" s="17"/>
      <c r="G3" s="18"/>
      <c r="H3" s="14" t="s">
        <v>6</v>
      </c>
      <c r="I3" s="15" t="s">
        <v>7</v>
      </c>
      <c r="J3" s="16" t="s">
        <v>8</v>
      </c>
      <c r="K3" s="17" t="s">
        <v>9</v>
      </c>
      <c r="L3" s="17"/>
      <c r="M3" s="17"/>
      <c r="N3" s="18"/>
      <c r="O3" s="19" t="s">
        <v>6</v>
      </c>
      <c r="P3" s="15" t="s">
        <v>7</v>
      </c>
      <c r="Q3" s="16" t="s">
        <v>8</v>
      </c>
      <c r="R3" s="17" t="s">
        <v>9</v>
      </c>
      <c r="S3" s="17"/>
      <c r="T3" s="17"/>
      <c r="U3" s="18"/>
      <c r="V3" s="20" t="s">
        <v>6</v>
      </c>
      <c r="W3" s="21" t="s">
        <v>7</v>
      </c>
      <c r="X3" s="16" t="s">
        <v>8</v>
      </c>
      <c r="Y3" s="17" t="s">
        <v>9</v>
      </c>
      <c r="Z3" s="17"/>
      <c r="AA3" s="17"/>
      <c r="AB3" s="18"/>
      <c r="AC3" s="19" t="s">
        <v>6</v>
      </c>
      <c r="AD3" s="15" t="s">
        <v>7</v>
      </c>
      <c r="AE3" s="16" t="s">
        <v>8</v>
      </c>
      <c r="AF3" s="17" t="s">
        <v>9</v>
      </c>
      <c r="AG3" s="17"/>
      <c r="AH3" s="17"/>
      <c r="AI3" s="18"/>
    </row>
    <row r="4" spans="1:35" ht="15.75" thickBot="1">
      <c r="A4" s="22" t="s">
        <v>10</v>
      </c>
      <c r="B4" s="23"/>
      <c r="C4" s="24"/>
      <c r="D4" s="25" t="s">
        <v>11</v>
      </c>
      <c r="E4" s="25" t="s">
        <v>12</v>
      </c>
      <c r="F4" s="25" t="s">
        <v>13</v>
      </c>
      <c r="G4" s="26" t="s">
        <v>14</v>
      </c>
      <c r="H4" s="27" t="s">
        <v>15</v>
      </c>
      <c r="I4" s="23"/>
      <c r="J4" s="24"/>
      <c r="K4" s="25" t="s">
        <v>11</v>
      </c>
      <c r="L4" s="25" t="s">
        <v>12</v>
      </c>
      <c r="M4" s="25" t="s">
        <v>13</v>
      </c>
      <c r="N4" s="26" t="s">
        <v>14</v>
      </c>
      <c r="O4" s="27" t="s">
        <v>16</v>
      </c>
      <c r="P4" s="23"/>
      <c r="Q4" s="24"/>
      <c r="R4" s="25" t="s">
        <v>11</v>
      </c>
      <c r="S4" s="25" t="s">
        <v>12</v>
      </c>
      <c r="T4" s="25" t="s">
        <v>13</v>
      </c>
      <c r="U4" s="26" t="s">
        <v>14</v>
      </c>
      <c r="V4" s="28" t="s">
        <v>17</v>
      </c>
      <c r="W4" s="23"/>
      <c r="X4" s="24"/>
      <c r="Y4" s="25" t="s">
        <v>11</v>
      </c>
      <c r="Z4" s="25" t="s">
        <v>12</v>
      </c>
      <c r="AA4" s="25" t="s">
        <v>13</v>
      </c>
      <c r="AB4" s="26" t="s">
        <v>14</v>
      </c>
      <c r="AC4" s="29" t="s">
        <v>18</v>
      </c>
      <c r="AD4" s="23"/>
      <c r="AE4" s="24"/>
      <c r="AF4" s="25" t="s">
        <v>11</v>
      </c>
      <c r="AG4" s="25" t="s">
        <v>12</v>
      </c>
      <c r="AH4" s="25" t="s">
        <v>13</v>
      </c>
      <c r="AI4" s="26" t="s">
        <v>14</v>
      </c>
    </row>
    <row r="5" spans="1:36" ht="14.25">
      <c r="A5" s="30" t="s">
        <v>19</v>
      </c>
      <c r="B5" s="31">
        <v>210</v>
      </c>
      <c r="C5" s="32">
        <f>C6+C7+C19</f>
        <v>13677000</v>
      </c>
      <c r="D5" s="33">
        <f>D6+D7+D19</f>
        <v>3080000</v>
      </c>
      <c r="E5" s="33">
        <f>E6+E7+E19</f>
        <v>4475000</v>
      </c>
      <c r="F5" s="33">
        <f>F6+F7+F19</f>
        <v>3022000</v>
      </c>
      <c r="G5" s="34">
        <f>G6+G7+G19</f>
        <v>3100000</v>
      </c>
      <c r="H5" s="30" t="s">
        <v>19</v>
      </c>
      <c r="I5" s="31">
        <v>210</v>
      </c>
      <c r="J5" s="32">
        <f>J6+J7+J19</f>
        <v>13632000</v>
      </c>
      <c r="K5" s="33">
        <f>K6+K7+K19</f>
        <v>3035000</v>
      </c>
      <c r="L5" s="33">
        <f>L6+L7+L19</f>
        <v>4475000</v>
      </c>
      <c r="M5" s="33">
        <f>M6+M7+M19</f>
        <v>3022000</v>
      </c>
      <c r="N5" s="34">
        <f>N6+N7+N19</f>
        <v>3100000</v>
      </c>
      <c r="O5" s="30" t="s">
        <v>19</v>
      </c>
      <c r="P5" s="31">
        <v>210</v>
      </c>
      <c r="Q5" s="32">
        <f>Q6+Q7+Q27</f>
        <v>0</v>
      </c>
      <c r="R5" s="32">
        <f>R6+R7+R27</f>
        <v>0</v>
      </c>
      <c r="S5" s="32">
        <f>S6+S7+S27</f>
        <v>0</v>
      </c>
      <c r="T5" s="32">
        <f>T6+T7+T27</f>
        <v>0</v>
      </c>
      <c r="U5" s="35">
        <f>U6+U7+U27</f>
        <v>0</v>
      </c>
      <c r="V5" s="36" t="s">
        <v>19</v>
      </c>
      <c r="W5" s="37">
        <v>210</v>
      </c>
      <c r="X5" s="32">
        <f>X6+X7+X27</f>
        <v>0</v>
      </c>
      <c r="Y5" s="32">
        <f>Y6+Y7+Y27</f>
        <v>0</v>
      </c>
      <c r="Z5" s="32">
        <f>Z6+Z7+Z27</f>
        <v>0</v>
      </c>
      <c r="AA5" s="32">
        <f>AA6+AA7+AA27</f>
        <v>0</v>
      </c>
      <c r="AB5" s="35">
        <f>AB6+AB7+AB27</f>
        <v>0</v>
      </c>
      <c r="AC5" s="36" t="s">
        <v>19</v>
      </c>
      <c r="AD5" s="37">
        <v>210</v>
      </c>
      <c r="AE5" s="32">
        <f>AE6+AE19</f>
        <v>45000</v>
      </c>
      <c r="AF5" s="32">
        <f>AF6+AF19</f>
        <v>45000</v>
      </c>
      <c r="AG5" s="32">
        <f>AG6+AG19</f>
        <v>0</v>
      </c>
      <c r="AH5" s="32">
        <f>AH6+AH19</f>
        <v>0</v>
      </c>
      <c r="AI5" s="35">
        <f>AI6+AI19</f>
        <v>0</v>
      </c>
      <c r="AJ5" s="38"/>
    </row>
    <row r="6" spans="1:36" s="47" customFormat="1" ht="15">
      <c r="A6" s="39" t="s">
        <v>20</v>
      </c>
      <c r="B6" s="40">
        <v>211</v>
      </c>
      <c r="C6" s="41">
        <f>D6+E6+F6+G6</f>
        <v>9728000</v>
      </c>
      <c r="D6" s="42">
        <f>K6+Y6+R6+AF6</f>
        <v>2193000</v>
      </c>
      <c r="E6" s="42">
        <f>L6+Z6+S6+AG6</f>
        <v>3060000</v>
      </c>
      <c r="F6" s="42">
        <f>M6+AA6+T6+AH6</f>
        <v>2174000</v>
      </c>
      <c r="G6" s="42">
        <f>N6+AB6+U6+AI6</f>
        <v>2301000</v>
      </c>
      <c r="H6" s="39" t="s">
        <v>21</v>
      </c>
      <c r="I6" s="40">
        <v>211</v>
      </c>
      <c r="J6" s="41">
        <f>K6+L6+M6+N6</f>
        <v>9695000</v>
      </c>
      <c r="K6" s="42">
        <v>2160000</v>
      </c>
      <c r="L6" s="42">
        <v>3060000</v>
      </c>
      <c r="M6" s="42">
        <v>2174000</v>
      </c>
      <c r="N6" s="43">
        <v>2301000</v>
      </c>
      <c r="O6" s="39" t="s">
        <v>21</v>
      </c>
      <c r="P6" s="40">
        <v>211</v>
      </c>
      <c r="Q6" s="41">
        <f>R6+S6+T6+U6</f>
        <v>0</v>
      </c>
      <c r="R6" s="42"/>
      <c r="S6" s="42"/>
      <c r="T6" s="42"/>
      <c r="U6" s="43"/>
      <c r="V6" s="44" t="s">
        <v>21</v>
      </c>
      <c r="W6" s="45">
        <v>211</v>
      </c>
      <c r="X6" s="41">
        <f>Y6+Z6+AA6+AB6</f>
        <v>0</v>
      </c>
      <c r="Y6" s="42"/>
      <c r="Z6" s="42"/>
      <c r="AA6" s="42"/>
      <c r="AB6" s="43"/>
      <c r="AC6" s="44" t="s">
        <v>21</v>
      </c>
      <c r="AD6" s="45">
        <v>211</v>
      </c>
      <c r="AE6" s="41">
        <f>AF6+AG6+AH6+AI6</f>
        <v>33000</v>
      </c>
      <c r="AF6" s="42">
        <v>33000</v>
      </c>
      <c r="AG6" s="42">
        <v>0</v>
      </c>
      <c r="AH6" s="42">
        <v>0</v>
      </c>
      <c r="AI6" s="43"/>
      <c r="AJ6" s="46"/>
    </row>
    <row r="7" spans="1:36" s="47" customFormat="1" ht="14.25">
      <c r="A7" s="48" t="s">
        <v>22</v>
      </c>
      <c r="B7" s="40">
        <v>212</v>
      </c>
      <c r="C7" s="49">
        <f>D7+E7+F7+G7</f>
        <v>720000</v>
      </c>
      <c r="D7" s="49">
        <f>K7+R7+Y7+AF7</f>
        <v>137000</v>
      </c>
      <c r="E7" s="49">
        <f>L7+S7+Z7+AG7</f>
        <v>368000</v>
      </c>
      <c r="F7" s="49">
        <f>M7+T7+AA7+AH7</f>
        <v>104000</v>
      </c>
      <c r="G7" s="49">
        <f>N7+U7+AB7+AI7</f>
        <v>111000</v>
      </c>
      <c r="H7" s="48" t="s">
        <v>22</v>
      </c>
      <c r="I7" s="40">
        <v>212</v>
      </c>
      <c r="J7" s="49">
        <f>K7+L7+M7+N7</f>
        <v>720000</v>
      </c>
      <c r="K7" s="49">
        <v>137000</v>
      </c>
      <c r="L7" s="49">
        <v>368000</v>
      </c>
      <c r="M7" s="49">
        <v>104000</v>
      </c>
      <c r="N7" s="49">
        <v>111000</v>
      </c>
      <c r="O7" s="50" t="s">
        <v>22</v>
      </c>
      <c r="P7" s="40">
        <v>212</v>
      </c>
      <c r="Q7" s="49">
        <f>Q18+Q17+Q16+Q15+Q14+Q13+Q12+Q11+Q10+Q9</f>
        <v>0</v>
      </c>
      <c r="R7" s="49">
        <f>R18+R17+R16+R15+R14+R13+R12+R11+R10+R9</f>
        <v>0</v>
      </c>
      <c r="S7" s="49">
        <f>S18+S17+S16+S15+S14+S13+S12+S11+S10+S9</f>
        <v>0</v>
      </c>
      <c r="T7" s="49">
        <f>T18+T17+T16+T15+T14+T13+T12+T11+T10+T9</f>
        <v>0</v>
      </c>
      <c r="U7" s="51">
        <f>U18+U17+U16+U15+U14+U13+U12+U11+U10+U9</f>
        <v>0</v>
      </c>
      <c r="V7" s="52" t="s">
        <v>22</v>
      </c>
      <c r="W7" s="45">
        <v>212</v>
      </c>
      <c r="X7" s="49">
        <f>X18+X17+X16+X15+X14+X13+X12+X11+X10+X9</f>
        <v>0</v>
      </c>
      <c r="Y7" s="49">
        <f>Y18+Y17+Y16+Y15+Y14+Y13+Y12+Y11+Y10+Y9</f>
        <v>0</v>
      </c>
      <c r="Z7" s="49">
        <f>Z18+Z17+Z16+Z15+Z14+Z13+Z12+Z11+Z10+Z9</f>
        <v>0</v>
      </c>
      <c r="AA7" s="49">
        <f>AA18+AA17+AA16+AA15+AA14+AA13+AA12+AA11+AA10+AA9</f>
        <v>0</v>
      </c>
      <c r="AB7" s="51">
        <f>AB18+AB17+AB16+AB15+AB14+AB13+AB12+AB11+AB10+AB9</f>
        <v>0</v>
      </c>
      <c r="AC7" s="52" t="s">
        <v>22</v>
      </c>
      <c r="AD7" s="45">
        <v>212</v>
      </c>
      <c r="AE7" s="49">
        <f>AE18+AE17+AE16+AE15+AE14+AE13+AE12+AE11+AE10+AE9</f>
        <v>0</v>
      </c>
      <c r="AF7" s="49">
        <f>AF18+AF17+AF16+AF15+AF14+AF13+AF12+AF11+AF10+AF9</f>
        <v>0</v>
      </c>
      <c r="AG7" s="49">
        <f>AG18+AG17+AG16+AG15+AG14+AG13+AG12+AG11+AG10+AG9</f>
        <v>0</v>
      </c>
      <c r="AH7" s="49">
        <f>AH18+AH17+AH16+AH15+AH14+AH13+AH12+AH11+AH10+AH9</f>
        <v>0</v>
      </c>
      <c r="AI7" s="51">
        <f>AI18+AI17+AI16+AI15+AI14+AI13+AI12+AI11+AI10+AI9</f>
        <v>0</v>
      </c>
      <c r="AJ7" s="46"/>
    </row>
    <row r="8" spans="1:36" ht="15">
      <c r="A8" s="53"/>
      <c r="B8" s="54"/>
      <c r="C8" s="55"/>
      <c r="D8" s="56"/>
      <c r="E8" s="56"/>
      <c r="F8" s="56"/>
      <c r="G8" s="57"/>
      <c r="H8" s="53"/>
      <c r="I8" s="54"/>
      <c r="J8" s="55"/>
      <c r="K8" s="56"/>
      <c r="L8" s="56"/>
      <c r="M8" s="56"/>
      <c r="N8" s="57"/>
      <c r="O8" s="53"/>
      <c r="P8" s="54"/>
      <c r="Q8" s="55"/>
      <c r="R8" s="56"/>
      <c r="S8" s="56"/>
      <c r="T8" s="56"/>
      <c r="U8" s="57"/>
      <c r="V8" s="58"/>
      <c r="W8" s="59"/>
      <c r="X8" s="55"/>
      <c r="Y8" s="56"/>
      <c r="Z8" s="56"/>
      <c r="AA8" s="56"/>
      <c r="AB8" s="57"/>
      <c r="AC8" s="58"/>
      <c r="AD8" s="59"/>
      <c r="AE8" s="55"/>
      <c r="AF8" s="56"/>
      <c r="AG8" s="56"/>
      <c r="AH8" s="56"/>
      <c r="AI8" s="57"/>
      <c r="AJ8" s="38"/>
    </row>
    <row r="9" spans="1:36" ht="15">
      <c r="A9" s="60" t="s">
        <v>23</v>
      </c>
      <c r="B9" s="61"/>
      <c r="C9" s="62">
        <f aca="true" t="shared" si="0" ref="C9:C18">D9+E9+F9+G9</f>
        <v>0</v>
      </c>
      <c r="D9" s="63">
        <f aca="true" t="shared" si="1" ref="D9:D18">K9+R9+Y9+AF9</f>
        <v>0</v>
      </c>
      <c r="E9" s="63">
        <f aca="true" t="shared" si="2" ref="E9:E18">L9+S9+Z9+AG9</f>
        <v>0</v>
      </c>
      <c r="F9" s="63">
        <f aca="true" t="shared" si="3" ref="F9:F18">M9+T9+AA9+AH9</f>
        <v>0</v>
      </c>
      <c r="G9" s="63">
        <f aca="true" t="shared" si="4" ref="G9:G18">N9+U9+AB9+AI9</f>
        <v>0</v>
      </c>
      <c r="H9" s="60" t="s">
        <v>23</v>
      </c>
      <c r="I9" s="61"/>
      <c r="J9" s="62">
        <f aca="true" t="shared" si="5" ref="J9:J18">K9+L9+M9+N9</f>
        <v>0</v>
      </c>
      <c r="K9" s="63"/>
      <c r="L9" s="63"/>
      <c r="M9" s="63"/>
      <c r="N9" s="57"/>
      <c r="O9" s="60" t="s">
        <v>23</v>
      </c>
      <c r="P9" s="61"/>
      <c r="Q9" s="55"/>
      <c r="R9" s="63"/>
      <c r="S9" s="63"/>
      <c r="T9" s="63"/>
      <c r="U9" s="57"/>
      <c r="V9" s="64" t="s">
        <v>23</v>
      </c>
      <c r="W9" s="65"/>
      <c r="X9" s="55"/>
      <c r="Y9" s="63"/>
      <c r="Z9" s="63"/>
      <c r="AA9" s="63"/>
      <c r="AB9" s="57"/>
      <c r="AC9" s="64" t="s">
        <v>23</v>
      </c>
      <c r="AD9" s="65"/>
      <c r="AE9" s="55"/>
      <c r="AF9" s="63"/>
      <c r="AG9" s="63"/>
      <c r="AH9" s="63"/>
      <c r="AI9" s="57"/>
      <c r="AJ9" s="38"/>
    </row>
    <row r="10" spans="1:36" ht="15">
      <c r="A10" s="60" t="s">
        <v>24</v>
      </c>
      <c r="B10" s="61"/>
      <c r="C10" s="62">
        <f t="shared" si="0"/>
        <v>8000</v>
      </c>
      <c r="D10" s="63">
        <f t="shared" si="1"/>
        <v>0</v>
      </c>
      <c r="E10" s="63">
        <f t="shared" si="2"/>
        <v>8000</v>
      </c>
      <c r="F10" s="63">
        <f t="shared" si="3"/>
        <v>0</v>
      </c>
      <c r="G10" s="63">
        <f t="shared" si="4"/>
        <v>0</v>
      </c>
      <c r="H10" s="60" t="s">
        <v>24</v>
      </c>
      <c r="I10" s="61"/>
      <c r="J10" s="62">
        <f t="shared" si="5"/>
        <v>8000</v>
      </c>
      <c r="K10" s="63"/>
      <c r="L10" s="63">
        <v>8000</v>
      </c>
      <c r="M10" s="63"/>
      <c r="N10" s="57"/>
      <c r="O10" s="60" t="s">
        <v>24</v>
      </c>
      <c r="P10" s="61"/>
      <c r="Q10" s="55"/>
      <c r="R10" s="63"/>
      <c r="S10" s="63"/>
      <c r="T10" s="63"/>
      <c r="U10" s="57"/>
      <c r="V10" s="64" t="s">
        <v>24</v>
      </c>
      <c r="W10" s="65"/>
      <c r="X10" s="55"/>
      <c r="Y10" s="63"/>
      <c r="Z10" s="63"/>
      <c r="AA10" s="63"/>
      <c r="AB10" s="57"/>
      <c r="AC10" s="64" t="s">
        <v>24</v>
      </c>
      <c r="AD10" s="65"/>
      <c r="AE10" s="55"/>
      <c r="AF10" s="63"/>
      <c r="AG10" s="63"/>
      <c r="AH10" s="63"/>
      <c r="AI10" s="57"/>
      <c r="AJ10" s="38"/>
    </row>
    <row r="11" spans="1:36" ht="15">
      <c r="A11" s="66" t="s">
        <v>25</v>
      </c>
      <c r="B11" s="61"/>
      <c r="C11" s="62">
        <f t="shared" si="0"/>
        <v>0</v>
      </c>
      <c r="D11" s="63">
        <f t="shared" si="1"/>
        <v>0</v>
      </c>
      <c r="E11" s="63">
        <f t="shared" si="2"/>
        <v>0</v>
      </c>
      <c r="F11" s="63">
        <f t="shared" si="3"/>
        <v>0</v>
      </c>
      <c r="G11" s="63">
        <f t="shared" si="4"/>
        <v>0</v>
      </c>
      <c r="H11" s="66" t="s">
        <v>25</v>
      </c>
      <c r="I11" s="61"/>
      <c r="J11" s="62">
        <f t="shared" si="5"/>
        <v>0</v>
      </c>
      <c r="K11" s="63"/>
      <c r="L11" s="63"/>
      <c r="M11" s="63"/>
      <c r="N11" s="57"/>
      <c r="O11" s="66" t="s">
        <v>25</v>
      </c>
      <c r="P11" s="61"/>
      <c r="Q11" s="55"/>
      <c r="R11" s="63"/>
      <c r="S11" s="63"/>
      <c r="T11" s="63"/>
      <c r="U11" s="57"/>
      <c r="V11" s="67" t="s">
        <v>25</v>
      </c>
      <c r="W11" s="65"/>
      <c r="X11" s="55"/>
      <c r="Y11" s="63"/>
      <c r="Z11" s="63"/>
      <c r="AA11" s="63"/>
      <c r="AB11" s="57"/>
      <c r="AC11" s="67" t="s">
        <v>25</v>
      </c>
      <c r="AD11" s="65"/>
      <c r="AE11" s="55"/>
      <c r="AF11" s="63"/>
      <c r="AG11" s="63"/>
      <c r="AH11" s="63"/>
      <c r="AI11" s="57"/>
      <c r="AJ11" s="38"/>
    </row>
    <row r="12" spans="1:36" ht="15">
      <c r="A12" s="66" t="s">
        <v>26</v>
      </c>
      <c r="B12" s="61"/>
      <c r="C12" s="62">
        <f t="shared" si="0"/>
        <v>0</v>
      </c>
      <c r="D12" s="63">
        <f t="shared" si="1"/>
        <v>0</v>
      </c>
      <c r="E12" s="63">
        <f t="shared" si="2"/>
        <v>0</v>
      </c>
      <c r="F12" s="63">
        <f t="shared" si="3"/>
        <v>0</v>
      </c>
      <c r="G12" s="63">
        <f t="shared" si="4"/>
        <v>0</v>
      </c>
      <c r="H12" s="66" t="s">
        <v>26</v>
      </c>
      <c r="I12" s="61"/>
      <c r="J12" s="62">
        <f t="shared" si="5"/>
        <v>0</v>
      </c>
      <c r="K12" s="63"/>
      <c r="L12" s="63"/>
      <c r="M12" s="63"/>
      <c r="N12" s="57"/>
      <c r="O12" s="66" t="s">
        <v>26</v>
      </c>
      <c r="P12" s="61"/>
      <c r="Q12" s="55"/>
      <c r="R12" s="63"/>
      <c r="S12" s="63"/>
      <c r="T12" s="63"/>
      <c r="U12" s="57"/>
      <c r="V12" s="67" t="s">
        <v>26</v>
      </c>
      <c r="W12" s="65"/>
      <c r="X12" s="55"/>
      <c r="Y12" s="63"/>
      <c r="Z12" s="63"/>
      <c r="AA12" s="63"/>
      <c r="AB12" s="57"/>
      <c r="AC12" s="67" t="s">
        <v>26</v>
      </c>
      <c r="AD12" s="65"/>
      <c r="AE12" s="55"/>
      <c r="AF12" s="63"/>
      <c r="AG12" s="63"/>
      <c r="AH12" s="63"/>
      <c r="AI12" s="57"/>
      <c r="AJ12" s="38"/>
    </row>
    <row r="13" spans="1:36" ht="15">
      <c r="A13" s="60" t="s">
        <v>27</v>
      </c>
      <c r="B13" s="61"/>
      <c r="C13" s="62">
        <f t="shared" si="0"/>
        <v>668000</v>
      </c>
      <c r="D13" s="63">
        <f t="shared" si="1"/>
        <v>127000</v>
      </c>
      <c r="E13" s="63">
        <f t="shared" si="2"/>
        <v>336000</v>
      </c>
      <c r="F13" s="63">
        <f t="shared" si="3"/>
        <v>94000</v>
      </c>
      <c r="G13" s="63">
        <f t="shared" si="4"/>
        <v>111000</v>
      </c>
      <c r="H13" s="60" t="s">
        <v>27</v>
      </c>
      <c r="I13" s="61"/>
      <c r="J13" s="62">
        <f t="shared" si="5"/>
        <v>668000</v>
      </c>
      <c r="K13" s="63">
        <v>127000</v>
      </c>
      <c r="L13" s="63">
        <v>336000</v>
      </c>
      <c r="M13" s="63">
        <v>94000</v>
      </c>
      <c r="N13" s="57">
        <v>111000</v>
      </c>
      <c r="O13" s="60" t="s">
        <v>27</v>
      </c>
      <c r="P13" s="61"/>
      <c r="Q13" s="55"/>
      <c r="R13" s="63"/>
      <c r="S13" s="63"/>
      <c r="T13" s="63"/>
      <c r="U13" s="57"/>
      <c r="V13" s="64" t="s">
        <v>27</v>
      </c>
      <c r="W13" s="65"/>
      <c r="X13" s="55"/>
      <c r="Y13" s="63"/>
      <c r="Z13" s="63"/>
      <c r="AA13" s="63"/>
      <c r="AB13" s="57"/>
      <c r="AC13" s="64" t="s">
        <v>27</v>
      </c>
      <c r="AD13" s="65"/>
      <c r="AE13" s="55"/>
      <c r="AF13" s="63"/>
      <c r="AG13" s="63"/>
      <c r="AH13" s="63"/>
      <c r="AI13" s="57"/>
      <c r="AJ13" s="38"/>
    </row>
    <row r="14" spans="1:36" ht="15">
      <c r="A14" s="60" t="s">
        <v>28</v>
      </c>
      <c r="B14" s="61"/>
      <c r="C14" s="62">
        <f t="shared" si="0"/>
        <v>0</v>
      </c>
      <c r="D14" s="63">
        <f t="shared" si="1"/>
        <v>0</v>
      </c>
      <c r="E14" s="63">
        <f t="shared" si="2"/>
        <v>0</v>
      </c>
      <c r="F14" s="63">
        <f t="shared" si="3"/>
        <v>0</v>
      </c>
      <c r="G14" s="63">
        <f t="shared" si="4"/>
        <v>0</v>
      </c>
      <c r="H14" s="60" t="s">
        <v>28</v>
      </c>
      <c r="I14" s="61"/>
      <c r="J14" s="62">
        <f t="shared" si="5"/>
        <v>0</v>
      </c>
      <c r="K14" s="63"/>
      <c r="L14" s="63"/>
      <c r="M14" s="63"/>
      <c r="N14" s="57"/>
      <c r="O14" s="60" t="s">
        <v>28</v>
      </c>
      <c r="P14" s="61"/>
      <c r="Q14" s="55"/>
      <c r="R14" s="63"/>
      <c r="S14" s="63"/>
      <c r="T14" s="63"/>
      <c r="U14" s="57"/>
      <c r="V14" s="64" t="s">
        <v>28</v>
      </c>
      <c r="W14" s="65"/>
      <c r="X14" s="55"/>
      <c r="Y14" s="63"/>
      <c r="Z14" s="63"/>
      <c r="AA14" s="63"/>
      <c r="AB14" s="57"/>
      <c r="AC14" s="64" t="s">
        <v>28</v>
      </c>
      <c r="AD14" s="65"/>
      <c r="AE14" s="55"/>
      <c r="AF14" s="63"/>
      <c r="AG14" s="63"/>
      <c r="AH14" s="63"/>
      <c r="AI14" s="57"/>
      <c r="AJ14" s="38"/>
    </row>
    <row r="15" spans="1:36" ht="15">
      <c r="A15" s="60" t="s">
        <v>29</v>
      </c>
      <c r="B15" s="61"/>
      <c r="C15" s="62">
        <f t="shared" si="0"/>
        <v>24000</v>
      </c>
      <c r="D15" s="63">
        <f t="shared" si="1"/>
        <v>0</v>
      </c>
      <c r="E15" s="63">
        <f t="shared" si="2"/>
        <v>24000</v>
      </c>
      <c r="F15" s="63">
        <f t="shared" si="3"/>
        <v>0</v>
      </c>
      <c r="G15" s="63">
        <f t="shared" si="4"/>
        <v>0</v>
      </c>
      <c r="H15" s="60" t="s">
        <v>29</v>
      </c>
      <c r="I15" s="61"/>
      <c r="J15" s="62">
        <f t="shared" si="5"/>
        <v>24000</v>
      </c>
      <c r="K15" s="63"/>
      <c r="L15" s="63">
        <v>24000</v>
      </c>
      <c r="M15" s="63"/>
      <c r="N15" s="57"/>
      <c r="O15" s="60" t="s">
        <v>29</v>
      </c>
      <c r="P15" s="61"/>
      <c r="Q15" s="55"/>
      <c r="R15" s="63"/>
      <c r="S15" s="63"/>
      <c r="T15" s="63"/>
      <c r="U15" s="57"/>
      <c r="V15" s="64" t="s">
        <v>29</v>
      </c>
      <c r="W15" s="65"/>
      <c r="X15" s="55"/>
      <c r="Y15" s="63"/>
      <c r="Z15" s="63"/>
      <c r="AA15" s="63"/>
      <c r="AB15" s="57"/>
      <c r="AC15" s="64" t="s">
        <v>29</v>
      </c>
      <c r="AD15" s="65"/>
      <c r="AE15" s="55"/>
      <c r="AF15" s="63"/>
      <c r="AG15" s="63"/>
      <c r="AH15" s="63"/>
      <c r="AI15" s="57"/>
      <c r="AJ15" s="38"/>
    </row>
    <row r="16" spans="1:36" ht="15">
      <c r="A16" s="60" t="s">
        <v>30</v>
      </c>
      <c r="B16" s="61"/>
      <c r="C16" s="62">
        <f t="shared" si="0"/>
        <v>20000</v>
      </c>
      <c r="D16" s="63">
        <f t="shared" si="1"/>
        <v>10000</v>
      </c>
      <c r="E16" s="63">
        <f t="shared" si="2"/>
        <v>0</v>
      </c>
      <c r="F16" s="63">
        <f t="shared" si="3"/>
        <v>10000</v>
      </c>
      <c r="G16" s="63">
        <f t="shared" si="4"/>
        <v>0</v>
      </c>
      <c r="H16" s="60" t="s">
        <v>30</v>
      </c>
      <c r="I16" s="61"/>
      <c r="J16" s="62">
        <f t="shared" si="5"/>
        <v>20000</v>
      </c>
      <c r="K16" s="63">
        <v>10000</v>
      </c>
      <c r="L16" s="63"/>
      <c r="M16" s="63">
        <v>10000</v>
      </c>
      <c r="N16" s="57"/>
      <c r="O16" s="60" t="s">
        <v>30</v>
      </c>
      <c r="P16" s="61"/>
      <c r="Q16" s="55"/>
      <c r="R16" s="63"/>
      <c r="S16" s="63"/>
      <c r="T16" s="63"/>
      <c r="U16" s="57"/>
      <c r="V16" s="64" t="s">
        <v>30</v>
      </c>
      <c r="W16" s="65"/>
      <c r="X16" s="55"/>
      <c r="Y16" s="63"/>
      <c r="Z16" s="63"/>
      <c r="AA16" s="63"/>
      <c r="AB16" s="57"/>
      <c r="AC16" s="64" t="s">
        <v>30</v>
      </c>
      <c r="AD16" s="65"/>
      <c r="AE16" s="55"/>
      <c r="AF16" s="63"/>
      <c r="AG16" s="63"/>
      <c r="AH16" s="63"/>
      <c r="AI16" s="57"/>
      <c r="AJ16" s="38"/>
    </row>
    <row r="17" spans="1:36" ht="15">
      <c r="A17" s="60" t="s">
        <v>31</v>
      </c>
      <c r="B17" s="61"/>
      <c r="C17" s="62">
        <f t="shared" si="0"/>
        <v>0</v>
      </c>
      <c r="D17" s="63">
        <f t="shared" si="1"/>
        <v>0</v>
      </c>
      <c r="E17" s="63">
        <f t="shared" si="2"/>
        <v>0</v>
      </c>
      <c r="F17" s="63">
        <f t="shared" si="3"/>
        <v>0</v>
      </c>
      <c r="G17" s="63">
        <f t="shared" si="4"/>
        <v>0</v>
      </c>
      <c r="H17" s="60" t="s">
        <v>31</v>
      </c>
      <c r="I17" s="61"/>
      <c r="J17" s="62">
        <f t="shared" si="5"/>
        <v>0</v>
      </c>
      <c r="K17" s="63"/>
      <c r="L17" s="63"/>
      <c r="M17" s="63"/>
      <c r="N17" s="57"/>
      <c r="O17" s="60" t="s">
        <v>31</v>
      </c>
      <c r="P17" s="61"/>
      <c r="Q17" s="55"/>
      <c r="R17" s="63"/>
      <c r="S17" s="63"/>
      <c r="T17" s="63"/>
      <c r="U17" s="57"/>
      <c r="V17" s="64" t="s">
        <v>31</v>
      </c>
      <c r="W17" s="65"/>
      <c r="X17" s="55"/>
      <c r="Y17" s="63"/>
      <c r="Z17" s="63"/>
      <c r="AA17" s="63"/>
      <c r="AB17" s="57"/>
      <c r="AC17" s="64" t="s">
        <v>31</v>
      </c>
      <c r="AD17" s="65"/>
      <c r="AE17" s="55"/>
      <c r="AF17" s="63"/>
      <c r="AG17" s="63"/>
      <c r="AH17" s="63"/>
      <c r="AI17" s="57"/>
      <c r="AJ17" s="38"/>
    </row>
    <row r="18" spans="1:36" ht="15">
      <c r="A18" s="68"/>
      <c r="B18" s="61"/>
      <c r="C18" s="62">
        <f t="shared" si="0"/>
        <v>0</v>
      </c>
      <c r="D18" s="63">
        <f t="shared" si="1"/>
        <v>0</v>
      </c>
      <c r="E18" s="63">
        <f t="shared" si="2"/>
        <v>0</v>
      </c>
      <c r="F18" s="63">
        <f t="shared" si="3"/>
        <v>0</v>
      </c>
      <c r="G18" s="63">
        <f t="shared" si="4"/>
        <v>0</v>
      </c>
      <c r="H18" s="68"/>
      <c r="I18" s="61"/>
      <c r="J18" s="62">
        <f t="shared" si="5"/>
        <v>0</v>
      </c>
      <c r="K18" s="69"/>
      <c r="L18" s="69"/>
      <c r="M18" s="69"/>
      <c r="N18" s="70"/>
      <c r="O18" s="68"/>
      <c r="P18" s="61"/>
      <c r="Q18" s="62">
        <f aca="true" t="shared" si="6" ref="Q18:Q26">R18+S18+T18+U18</f>
        <v>0</v>
      </c>
      <c r="R18" s="63"/>
      <c r="S18" s="63"/>
      <c r="T18" s="63"/>
      <c r="U18" s="57"/>
      <c r="V18" s="71"/>
      <c r="W18" s="65"/>
      <c r="X18" s="62">
        <f aca="true" t="shared" si="7" ref="X18:X26">Y18+Z18+AA18+AB18</f>
        <v>0</v>
      </c>
      <c r="Y18" s="63"/>
      <c r="Z18" s="63"/>
      <c r="AA18" s="63"/>
      <c r="AB18" s="57"/>
      <c r="AC18" s="71"/>
      <c r="AD18" s="65"/>
      <c r="AE18" s="72">
        <f aca="true" t="shared" si="8" ref="AE18:AE26">AF18+AG18+AH18+AI18</f>
        <v>0</v>
      </c>
      <c r="AF18" s="63"/>
      <c r="AG18" s="63"/>
      <c r="AH18" s="63"/>
      <c r="AI18" s="57"/>
      <c r="AJ18" s="38"/>
    </row>
    <row r="19" spans="1:36" s="47" customFormat="1" ht="14.25">
      <c r="A19" s="39" t="s">
        <v>32</v>
      </c>
      <c r="B19" s="40">
        <v>213</v>
      </c>
      <c r="C19" s="41">
        <f>C20</f>
        <v>3229000</v>
      </c>
      <c r="D19" s="73">
        <f>D20</f>
        <v>750000</v>
      </c>
      <c r="E19" s="73">
        <f>E20</f>
        <v>1047000</v>
      </c>
      <c r="F19" s="73">
        <f>F20</f>
        <v>744000</v>
      </c>
      <c r="G19" s="74">
        <f>G20</f>
        <v>688000</v>
      </c>
      <c r="H19" s="39" t="s">
        <v>33</v>
      </c>
      <c r="I19" s="40">
        <v>213</v>
      </c>
      <c r="J19" s="41">
        <f>J20</f>
        <v>3217000</v>
      </c>
      <c r="K19" s="73">
        <f>K20</f>
        <v>738000</v>
      </c>
      <c r="L19" s="73">
        <f>L20</f>
        <v>1047000</v>
      </c>
      <c r="M19" s="73">
        <f>M20</f>
        <v>744000</v>
      </c>
      <c r="N19" s="74">
        <f>N20</f>
        <v>688000</v>
      </c>
      <c r="O19" s="39" t="s">
        <v>33</v>
      </c>
      <c r="P19" s="40">
        <v>213</v>
      </c>
      <c r="Q19" s="41">
        <f t="shared" si="6"/>
        <v>0</v>
      </c>
      <c r="R19" s="75"/>
      <c r="S19" s="75"/>
      <c r="T19" s="75"/>
      <c r="U19" s="76"/>
      <c r="V19" s="44" t="s">
        <v>33</v>
      </c>
      <c r="W19" s="45">
        <v>213</v>
      </c>
      <c r="X19" s="41">
        <f t="shared" si="7"/>
        <v>0</v>
      </c>
      <c r="Y19" s="75"/>
      <c r="Z19" s="75"/>
      <c r="AA19" s="75"/>
      <c r="AB19" s="76"/>
      <c r="AC19" s="44" t="s">
        <v>33</v>
      </c>
      <c r="AD19" s="45">
        <v>213</v>
      </c>
      <c r="AE19" s="41">
        <f t="shared" si="8"/>
        <v>12000</v>
      </c>
      <c r="AF19" s="75">
        <f>AF20</f>
        <v>12000</v>
      </c>
      <c r="AG19" s="75">
        <f>AG20</f>
        <v>0</v>
      </c>
      <c r="AH19" s="75">
        <f>AH20</f>
        <v>0</v>
      </c>
      <c r="AI19" s="75">
        <f>AI20</f>
        <v>0</v>
      </c>
      <c r="AJ19" s="46"/>
    </row>
    <row r="20" spans="1:36" ht="15">
      <c r="A20" s="77" t="s">
        <v>34</v>
      </c>
      <c r="B20" s="78"/>
      <c r="C20" s="62">
        <f aca="true" t="shared" si="9" ref="C20:C26">D20+E20+F20+G20</f>
        <v>3229000</v>
      </c>
      <c r="D20" s="63">
        <f>K20+R20+Y20+AF20</f>
        <v>750000</v>
      </c>
      <c r="E20" s="63">
        <f>L20+S20+Z20+AG20</f>
        <v>1047000</v>
      </c>
      <c r="F20" s="63">
        <f>M20+T20+AA20+AH20</f>
        <v>744000</v>
      </c>
      <c r="G20" s="63">
        <f>N20+U20+AB20+AI20</f>
        <v>688000</v>
      </c>
      <c r="H20" s="77" t="s">
        <v>34</v>
      </c>
      <c r="I20" s="78"/>
      <c r="J20" s="62">
        <f aca="true" t="shared" si="10" ref="J20:J26">K20+L20+M20+N20</f>
        <v>3217000</v>
      </c>
      <c r="K20" s="63">
        <v>738000</v>
      </c>
      <c r="L20" s="63">
        <v>1047000</v>
      </c>
      <c r="M20" s="63">
        <v>744000</v>
      </c>
      <c r="N20" s="57">
        <v>688000</v>
      </c>
      <c r="O20" s="77" t="s">
        <v>34</v>
      </c>
      <c r="P20" s="78"/>
      <c r="Q20" s="62">
        <f t="shared" si="6"/>
        <v>0</v>
      </c>
      <c r="R20" s="63"/>
      <c r="S20" s="63"/>
      <c r="T20" s="63"/>
      <c r="U20" s="57"/>
      <c r="V20" s="77" t="s">
        <v>34</v>
      </c>
      <c r="W20" s="79"/>
      <c r="X20" s="62">
        <f t="shared" si="7"/>
        <v>0</v>
      </c>
      <c r="Y20" s="63"/>
      <c r="Z20" s="63"/>
      <c r="AA20" s="63"/>
      <c r="AB20" s="57"/>
      <c r="AC20" s="77" t="s">
        <v>34</v>
      </c>
      <c r="AD20" s="79"/>
      <c r="AE20" s="80">
        <f t="shared" si="8"/>
        <v>12000</v>
      </c>
      <c r="AF20" s="63">
        <v>12000</v>
      </c>
      <c r="AG20" s="63">
        <v>0</v>
      </c>
      <c r="AH20" s="63">
        <v>0</v>
      </c>
      <c r="AI20" s="57">
        <v>0</v>
      </c>
      <c r="AJ20" s="38"/>
    </row>
    <row r="21" spans="1:36" ht="15" hidden="1">
      <c r="A21" s="68" t="s">
        <v>27</v>
      </c>
      <c r="B21" s="61"/>
      <c r="C21" s="62">
        <f t="shared" si="9"/>
        <v>0</v>
      </c>
      <c r="D21" s="63"/>
      <c r="E21" s="63"/>
      <c r="F21" s="63"/>
      <c r="G21" s="57"/>
      <c r="H21" s="68" t="s">
        <v>27</v>
      </c>
      <c r="I21" s="61"/>
      <c r="J21" s="62">
        <f t="shared" si="10"/>
        <v>0</v>
      </c>
      <c r="K21" s="63"/>
      <c r="L21" s="63"/>
      <c r="M21" s="63"/>
      <c r="N21" s="57"/>
      <c r="O21" s="68" t="s">
        <v>27</v>
      </c>
      <c r="P21" s="61"/>
      <c r="Q21" s="62">
        <f t="shared" si="6"/>
        <v>0</v>
      </c>
      <c r="R21" s="63"/>
      <c r="S21" s="63"/>
      <c r="T21" s="63"/>
      <c r="U21" s="57"/>
      <c r="V21" s="71" t="s">
        <v>27</v>
      </c>
      <c r="W21" s="65"/>
      <c r="X21" s="62">
        <f t="shared" si="7"/>
        <v>0</v>
      </c>
      <c r="Y21" s="63"/>
      <c r="Z21" s="63"/>
      <c r="AA21" s="63"/>
      <c r="AB21" s="57"/>
      <c r="AC21" s="71" t="s">
        <v>27</v>
      </c>
      <c r="AD21" s="65"/>
      <c r="AE21" s="62">
        <f t="shared" si="8"/>
        <v>0</v>
      </c>
      <c r="AF21" s="63"/>
      <c r="AG21" s="63"/>
      <c r="AH21" s="63"/>
      <c r="AI21" s="57"/>
      <c r="AJ21" s="38"/>
    </row>
    <row r="22" spans="1:36" ht="15" hidden="1">
      <c r="A22" s="68" t="s">
        <v>28</v>
      </c>
      <c r="B22" s="61"/>
      <c r="C22" s="62">
        <f t="shared" si="9"/>
        <v>0</v>
      </c>
      <c r="D22" s="63"/>
      <c r="E22" s="63"/>
      <c r="F22" s="63"/>
      <c r="G22" s="57"/>
      <c r="H22" s="68" t="s">
        <v>28</v>
      </c>
      <c r="I22" s="61"/>
      <c r="J22" s="62">
        <f t="shared" si="10"/>
        <v>0</v>
      </c>
      <c r="K22" s="63"/>
      <c r="L22" s="63"/>
      <c r="M22" s="63"/>
      <c r="N22" s="57"/>
      <c r="O22" s="68" t="s">
        <v>28</v>
      </c>
      <c r="P22" s="61"/>
      <c r="Q22" s="62">
        <f t="shared" si="6"/>
        <v>0</v>
      </c>
      <c r="R22" s="63"/>
      <c r="S22" s="63"/>
      <c r="T22" s="63"/>
      <c r="U22" s="57"/>
      <c r="V22" s="71" t="s">
        <v>28</v>
      </c>
      <c r="W22" s="65"/>
      <c r="X22" s="62">
        <f t="shared" si="7"/>
        <v>0</v>
      </c>
      <c r="Y22" s="63"/>
      <c r="Z22" s="63"/>
      <c r="AA22" s="63"/>
      <c r="AB22" s="57"/>
      <c r="AC22" s="71" t="s">
        <v>28</v>
      </c>
      <c r="AD22" s="65"/>
      <c r="AE22" s="62">
        <f t="shared" si="8"/>
        <v>0</v>
      </c>
      <c r="AF22" s="63"/>
      <c r="AG22" s="63"/>
      <c r="AH22" s="63"/>
      <c r="AI22" s="57"/>
      <c r="AJ22" s="38"/>
    </row>
    <row r="23" spans="1:36" ht="15" hidden="1">
      <c r="A23" s="68" t="s">
        <v>29</v>
      </c>
      <c r="B23" s="61"/>
      <c r="C23" s="62">
        <f t="shared" si="9"/>
        <v>0</v>
      </c>
      <c r="D23" s="63"/>
      <c r="E23" s="63"/>
      <c r="F23" s="63"/>
      <c r="G23" s="57"/>
      <c r="H23" s="68" t="s">
        <v>29</v>
      </c>
      <c r="I23" s="61"/>
      <c r="J23" s="62">
        <f t="shared" si="10"/>
        <v>0</v>
      </c>
      <c r="K23" s="63"/>
      <c r="L23" s="63"/>
      <c r="M23" s="63"/>
      <c r="N23" s="57"/>
      <c r="O23" s="68" t="s">
        <v>29</v>
      </c>
      <c r="P23" s="61"/>
      <c r="Q23" s="62">
        <f t="shared" si="6"/>
        <v>0</v>
      </c>
      <c r="R23" s="63"/>
      <c r="S23" s="63"/>
      <c r="T23" s="63"/>
      <c r="U23" s="57"/>
      <c r="V23" s="71" t="s">
        <v>29</v>
      </c>
      <c r="W23" s="65"/>
      <c r="X23" s="62">
        <f t="shared" si="7"/>
        <v>0</v>
      </c>
      <c r="Y23" s="63"/>
      <c r="Z23" s="63"/>
      <c r="AA23" s="63"/>
      <c r="AB23" s="57"/>
      <c r="AC23" s="71" t="s">
        <v>29</v>
      </c>
      <c r="AD23" s="65"/>
      <c r="AE23" s="62">
        <f t="shared" si="8"/>
        <v>0</v>
      </c>
      <c r="AF23" s="63"/>
      <c r="AG23" s="63"/>
      <c r="AH23" s="63"/>
      <c r="AI23" s="57"/>
      <c r="AJ23" s="38"/>
    </row>
    <row r="24" spans="1:36" ht="15" hidden="1">
      <c r="A24" s="68" t="s">
        <v>30</v>
      </c>
      <c r="B24" s="61"/>
      <c r="C24" s="62">
        <f t="shared" si="9"/>
        <v>0</v>
      </c>
      <c r="D24" s="63"/>
      <c r="E24" s="63"/>
      <c r="F24" s="63"/>
      <c r="G24" s="57"/>
      <c r="H24" s="68" t="s">
        <v>30</v>
      </c>
      <c r="I24" s="61"/>
      <c r="J24" s="62">
        <f t="shared" si="10"/>
        <v>0</v>
      </c>
      <c r="K24" s="63"/>
      <c r="L24" s="63"/>
      <c r="M24" s="63"/>
      <c r="N24" s="57"/>
      <c r="O24" s="68" t="s">
        <v>30</v>
      </c>
      <c r="P24" s="61"/>
      <c r="Q24" s="62">
        <f t="shared" si="6"/>
        <v>0</v>
      </c>
      <c r="R24" s="63"/>
      <c r="S24" s="63"/>
      <c r="T24" s="63"/>
      <c r="U24" s="57"/>
      <c r="V24" s="71" t="s">
        <v>30</v>
      </c>
      <c r="W24" s="65"/>
      <c r="X24" s="62">
        <f t="shared" si="7"/>
        <v>0</v>
      </c>
      <c r="Y24" s="63"/>
      <c r="Z24" s="63"/>
      <c r="AA24" s="63"/>
      <c r="AB24" s="57"/>
      <c r="AC24" s="71" t="s">
        <v>30</v>
      </c>
      <c r="AD24" s="65"/>
      <c r="AE24" s="62">
        <f t="shared" si="8"/>
        <v>0</v>
      </c>
      <c r="AF24" s="63"/>
      <c r="AG24" s="63"/>
      <c r="AH24" s="63"/>
      <c r="AI24" s="57"/>
      <c r="AJ24" s="38"/>
    </row>
    <row r="25" spans="1:36" ht="15" hidden="1">
      <c r="A25" s="68" t="s">
        <v>31</v>
      </c>
      <c r="B25" s="61"/>
      <c r="C25" s="62">
        <f t="shared" si="9"/>
        <v>0</v>
      </c>
      <c r="D25" s="63"/>
      <c r="E25" s="63"/>
      <c r="F25" s="63"/>
      <c r="G25" s="57"/>
      <c r="H25" s="68" t="s">
        <v>31</v>
      </c>
      <c r="I25" s="61"/>
      <c r="J25" s="62">
        <f t="shared" si="10"/>
        <v>0</v>
      </c>
      <c r="K25" s="63"/>
      <c r="L25" s="63"/>
      <c r="M25" s="63"/>
      <c r="N25" s="57"/>
      <c r="O25" s="68" t="s">
        <v>31</v>
      </c>
      <c r="P25" s="61"/>
      <c r="Q25" s="62">
        <f t="shared" si="6"/>
        <v>0</v>
      </c>
      <c r="R25" s="63"/>
      <c r="S25" s="63"/>
      <c r="T25" s="63"/>
      <c r="U25" s="57"/>
      <c r="V25" s="71" t="s">
        <v>31</v>
      </c>
      <c r="W25" s="65"/>
      <c r="X25" s="62">
        <f t="shared" si="7"/>
        <v>0</v>
      </c>
      <c r="Y25" s="63"/>
      <c r="Z25" s="63"/>
      <c r="AA25" s="63"/>
      <c r="AB25" s="57"/>
      <c r="AC25" s="71" t="s">
        <v>31</v>
      </c>
      <c r="AD25" s="65"/>
      <c r="AE25" s="62">
        <f t="shared" si="8"/>
        <v>0</v>
      </c>
      <c r="AF25" s="63"/>
      <c r="AG25" s="63"/>
      <c r="AH25" s="63"/>
      <c r="AI25" s="57"/>
      <c r="AJ25" s="38"/>
    </row>
    <row r="26" spans="1:36" ht="15" hidden="1">
      <c r="A26" s="68"/>
      <c r="B26" s="61"/>
      <c r="C26" s="62">
        <f t="shared" si="9"/>
        <v>0</v>
      </c>
      <c r="D26" s="69"/>
      <c r="E26" s="69"/>
      <c r="F26" s="69"/>
      <c r="G26" s="70"/>
      <c r="H26" s="68"/>
      <c r="I26" s="61"/>
      <c r="J26" s="62">
        <f t="shared" si="10"/>
        <v>0</v>
      </c>
      <c r="K26" s="69"/>
      <c r="L26" s="69"/>
      <c r="M26" s="69"/>
      <c r="N26" s="70"/>
      <c r="O26" s="68"/>
      <c r="P26" s="61"/>
      <c r="Q26" s="62">
        <f t="shared" si="6"/>
        <v>0</v>
      </c>
      <c r="R26" s="69"/>
      <c r="S26" s="69"/>
      <c r="T26" s="69"/>
      <c r="U26" s="70"/>
      <c r="V26" s="71"/>
      <c r="W26" s="65"/>
      <c r="X26" s="62">
        <f t="shared" si="7"/>
        <v>0</v>
      </c>
      <c r="Y26" s="69"/>
      <c r="Z26" s="69"/>
      <c r="AA26" s="69"/>
      <c r="AB26" s="70"/>
      <c r="AC26" s="71"/>
      <c r="AD26" s="65"/>
      <c r="AE26" s="62">
        <f t="shared" si="8"/>
        <v>0</v>
      </c>
      <c r="AF26" s="69"/>
      <c r="AG26" s="69"/>
      <c r="AH26" s="69"/>
      <c r="AI26" s="70"/>
      <c r="AJ26" s="38"/>
    </row>
    <row r="27" spans="1:36" ht="15" hidden="1">
      <c r="A27" s="81" t="s">
        <v>33</v>
      </c>
      <c r="B27" s="82">
        <v>213</v>
      </c>
      <c r="C27" s="62">
        <f>C28</f>
        <v>0</v>
      </c>
      <c r="D27" s="80">
        <f>D28</f>
        <v>0</v>
      </c>
      <c r="E27" s="80">
        <f>E28</f>
        <v>0</v>
      </c>
      <c r="F27" s="80">
        <f>F28</f>
        <v>0</v>
      </c>
      <c r="G27" s="83">
        <f>G28</f>
        <v>0</v>
      </c>
      <c r="H27" s="81" t="s">
        <v>33</v>
      </c>
      <c r="I27" s="82">
        <v>213</v>
      </c>
      <c r="J27" s="62">
        <f>J28</f>
        <v>0</v>
      </c>
      <c r="K27" s="80">
        <f>K28</f>
        <v>0</v>
      </c>
      <c r="L27" s="80">
        <f>L28</f>
        <v>0</v>
      </c>
      <c r="M27" s="80">
        <f>M28</f>
        <v>0</v>
      </c>
      <c r="N27" s="83">
        <f>N28</f>
        <v>0</v>
      </c>
      <c r="O27" s="81" t="s">
        <v>33</v>
      </c>
      <c r="P27" s="82">
        <v>213</v>
      </c>
      <c r="Q27" s="62">
        <f>Q28</f>
        <v>0</v>
      </c>
      <c r="R27" s="80">
        <f>R28</f>
        <v>0</v>
      </c>
      <c r="S27" s="80">
        <f>S28</f>
        <v>0</v>
      </c>
      <c r="T27" s="80">
        <f>T28</f>
        <v>0</v>
      </c>
      <c r="U27" s="83">
        <f>U28</f>
        <v>0</v>
      </c>
      <c r="V27" s="84" t="s">
        <v>33</v>
      </c>
      <c r="W27" s="85">
        <v>213</v>
      </c>
      <c r="X27" s="62">
        <f>X28</f>
        <v>0</v>
      </c>
      <c r="Y27" s="80">
        <f>Y28</f>
        <v>0</v>
      </c>
      <c r="Z27" s="80">
        <f>Z28</f>
        <v>0</v>
      </c>
      <c r="AA27" s="80">
        <f>AA28</f>
        <v>0</v>
      </c>
      <c r="AB27" s="83">
        <f>AB28</f>
        <v>0</v>
      </c>
      <c r="AC27" s="84" t="s">
        <v>33</v>
      </c>
      <c r="AD27" s="85">
        <v>213</v>
      </c>
      <c r="AE27" s="62">
        <f>AE28</f>
        <v>18000</v>
      </c>
      <c r="AF27" s="80">
        <f>AF28</f>
        <v>5000</v>
      </c>
      <c r="AG27" s="80">
        <f>AG28</f>
        <v>7000</v>
      </c>
      <c r="AH27" s="80">
        <f>AH28</f>
        <v>1000</v>
      </c>
      <c r="AI27" s="83">
        <f>AI28</f>
        <v>5000</v>
      </c>
      <c r="AJ27" s="38"/>
    </row>
    <row r="28" spans="1:36" ht="15" hidden="1">
      <c r="A28" s="53" t="s">
        <v>35</v>
      </c>
      <c r="B28" s="78"/>
      <c r="C28" s="62">
        <f>D28+E28+F28+G28</f>
        <v>0</v>
      </c>
      <c r="D28" s="63"/>
      <c r="E28" s="63"/>
      <c r="F28" s="63"/>
      <c r="G28" s="57"/>
      <c r="H28" s="53" t="s">
        <v>35</v>
      </c>
      <c r="I28" s="78"/>
      <c r="J28" s="62">
        <f>K28+L28+M28+N28</f>
        <v>0</v>
      </c>
      <c r="K28" s="63"/>
      <c r="L28" s="63"/>
      <c r="M28" s="63"/>
      <c r="N28" s="57"/>
      <c r="O28" s="53" t="s">
        <v>35</v>
      </c>
      <c r="P28" s="78"/>
      <c r="Q28" s="86"/>
      <c r="R28" s="63"/>
      <c r="S28" s="63"/>
      <c r="T28" s="63"/>
      <c r="U28" s="57"/>
      <c r="V28" s="58" t="s">
        <v>35</v>
      </c>
      <c r="W28" s="79"/>
      <c r="X28" s="86"/>
      <c r="Y28" s="63"/>
      <c r="Z28" s="63"/>
      <c r="AA28" s="63"/>
      <c r="AB28" s="57"/>
      <c r="AC28" s="58" t="s">
        <v>35</v>
      </c>
      <c r="AD28" s="79"/>
      <c r="AE28" s="72">
        <f>AF28+AG28+AH28+AI28</f>
        <v>18000</v>
      </c>
      <c r="AF28" s="63">
        <v>5000</v>
      </c>
      <c r="AG28" s="63">
        <v>7000</v>
      </c>
      <c r="AH28" s="63">
        <v>1000</v>
      </c>
      <c r="AI28" s="57">
        <v>5000</v>
      </c>
      <c r="AJ28" s="38"/>
    </row>
    <row r="29" spans="1:36" ht="15">
      <c r="A29" s="87" t="s">
        <v>36</v>
      </c>
      <c r="B29" s="88">
        <v>220</v>
      </c>
      <c r="C29" s="32">
        <f>C30+C31+C42+C49+C65</f>
        <v>4913000</v>
      </c>
      <c r="D29" s="32">
        <f>D30+D31+D42+D49+D65</f>
        <v>1618000</v>
      </c>
      <c r="E29" s="32">
        <f>E30+E31+E42+E49+E65</f>
        <v>1171000</v>
      </c>
      <c r="F29" s="32">
        <f>F30+F31+F42+F49+F65</f>
        <v>614000</v>
      </c>
      <c r="G29" s="35">
        <f>G30+G31+G42+G49+G65</f>
        <v>1510000</v>
      </c>
      <c r="H29" s="87" t="s">
        <v>36</v>
      </c>
      <c r="I29" s="88">
        <v>220</v>
      </c>
      <c r="J29" s="32">
        <f>J30+J31+J42+J49+J65</f>
        <v>4913000</v>
      </c>
      <c r="K29" s="32">
        <f>K30+K31+K42+K49+K65</f>
        <v>1618000</v>
      </c>
      <c r="L29" s="32">
        <f>L30+L31+L42+L49+L65</f>
        <v>1171000</v>
      </c>
      <c r="M29" s="32">
        <f>M30+M31+M42+M49+M65</f>
        <v>614000</v>
      </c>
      <c r="N29" s="35">
        <f>N30+N31+N42+N49+N65</f>
        <v>1510000</v>
      </c>
      <c r="O29" s="87" t="s">
        <v>36</v>
      </c>
      <c r="P29" s="88">
        <v>220</v>
      </c>
      <c r="Q29" s="32">
        <f>Q30+Q31+Q42+Q49+Q65</f>
        <v>0</v>
      </c>
      <c r="R29" s="32">
        <f>R30+R31+R42+R49+R65</f>
        <v>0</v>
      </c>
      <c r="S29" s="32">
        <f>S30+S31+S42+S49+S65</f>
        <v>0</v>
      </c>
      <c r="T29" s="32">
        <f>T30+T31+T42+T49+T65</f>
        <v>0</v>
      </c>
      <c r="U29" s="35">
        <f>U30+U31+U42+U49+U65</f>
        <v>0</v>
      </c>
      <c r="V29" s="89" t="s">
        <v>36</v>
      </c>
      <c r="W29" s="37">
        <v>220</v>
      </c>
      <c r="X29" s="32">
        <f>X30+X31+X42+X49+X65</f>
        <v>0</v>
      </c>
      <c r="Y29" s="32">
        <f>Y30+Y31+Y42+Y49+Y65</f>
        <v>0</v>
      </c>
      <c r="Z29" s="32">
        <f>Z30+Z31+Z42+Z49+Z65</f>
        <v>0</v>
      </c>
      <c r="AA29" s="32">
        <f>AA30+AA31+AA42+AA49+AA65</f>
        <v>0</v>
      </c>
      <c r="AB29" s="35">
        <f>AB30+AB31+AB42+AB49+AB65</f>
        <v>0</v>
      </c>
      <c r="AC29" s="89" t="s">
        <v>36</v>
      </c>
      <c r="AD29" s="90">
        <v>220</v>
      </c>
      <c r="AE29" s="32">
        <f>AE30+AE31+AE42+AE49+AE65</f>
        <v>0</v>
      </c>
      <c r="AF29" s="32">
        <f>AF30+AF31+AF42+AF49+AF65</f>
        <v>0</v>
      </c>
      <c r="AG29" s="32">
        <f>AG30+AG31+AG42+AG49+AG65</f>
        <v>0</v>
      </c>
      <c r="AH29" s="32">
        <f>AH30+AH31+AH42+AH49+AH65</f>
        <v>0</v>
      </c>
      <c r="AI29" s="35">
        <f>AI30+AI31+AI42+AI49+AI65</f>
        <v>0</v>
      </c>
      <c r="AJ29" s="38"/>
    </row>
    <row r="30" spans="1:36" s="47" customFormat="1" ht="14.25">
      <c r="A30" s="39" t="s">
        <v>37</v>
      </c>
      <c r="B30" s="40">
        <v>221</v>
      </c>
      <c r="C30" s="41">
        <f aca="true" t="shared" si="11" ref="C30:C63">D30+E30+F30+G30</f>
        <v>156000</v>
      </c>
      <c r="D30" s="41">
        <f aca="true" t="shared" si="12" ref="D30:G31">K30+R30+Y30+AF30</f>
        <v>39000</v>
      </c>
      <c r="E30" s="41">
        <f t="shared" si="12"/>
        <v>39000</v>
      </c>
      <c r="F30" s="41">
        <f t="shared" si="12"/>
        <v>39000</v>
      </c>
      <c r="G30" s="41">
        <f t="shared" si="12"/>
        <v>39000</v>
      </c>
      <c r="H30" s="39" t="s">
        <v>37</v>
      </c>
      <c r="I30" s="40">
        <v>221</v>
      </c>
      <c r="J30" s="41">
        <f aca="true" t="shared" si="13" ref="J30:J59">K30+L30+M30+N30</f>
        <v>156000</v>
      </c>
      <c r="K30" s="41">
        <v>39000</v>
      </c>
      <c r="L30" s="41">
        <v>39000</v>
      </c>
      <c r="M30" s="41">
        <v>39000</v>
      </c>
      <c r="N30" s="51">
        <v>39000</v>
      </c>
      <c r="O30" s="39" t="s">
        <v>37</v>
      </c>
      <c r="P30" s="40">
        <v>221</v>
      </c>
      <c r="Q30" s="41"/>
      <c r="R30" s="41"/>
      <c r="S30" s="41"/>
      <c r="T30" s="41"/>
      <c r="U30" s="51"/>
      <c r="V30" s="44" t="s">
        <v>37</v>
      </c>
      <c r="W30" s="45">
        <v>221</v>
      </c>
      <c r="X30" s="41"/>
      <c r="Y30" s="41"/>
      <c r="Z30" s="41"/>
      <c r="AA30" s="41"/>
      <c r="AB30" s="51"/>
      <c r="AC30" s="44" t="s">
        <v>37</v>
      </c>
      <c r="AD30" s="45">
        <v>221</v>
      </c>
      <c r="AE30" s="41">
        <f>AF30+AG30+AH30+AI30</f>
        <v>0</v>
      </c>
      <c r="AF30" s="41"/>
      <c r="AG30" s="41"/>
      <c r="AH30" s="41"/>
      <c r="AI30" s="51"/>
      <c r="AJ30" s="46"/>
    </row>
    <row r="31" spans="1:36" s="47" customFormat="1" ht="14.25">
      <c r="A31" s="91" t="s">
        <v>38</v>
      </c>
      <c r="B31" s="40">
        <v>222</v>
      </c>
      <c r="C31" s="41">
        <f t="shared" si="11"/>
        <v>50000</v>
      </c>
      <c r="D31" s="41">
        <f t="shared" si="12"/>
        <v>20000</v>
      </c>
      <c r="E31" s="41">
        <f t="shared" si="12"/>
        <v>10000</v>
      </c>
      <c r="F31" s="41">
        <f t="shared" si="12"/>
        <v>10000</v>
      </c>
      <c r="G31" s="41">
        <f t="shared" si="12"/>
        <v>10000</v>
      </c>
      <c r="H31" s="91" t="s">
        <v>38</v>
      </c>
      <c r="I31" s="40">
        <v>222</v>
      </c>
      <c r="J31" s="41">
        <f t="shared" si="13"/>
        <v>50000</v>
      </c>
      <c r="K31" s="41">
        <v>20000</v>
      </c>
      <c r="L31" s="41">
        <v>10000</v>
      </c>
      <c r="M31" s="41">
        <v>10000</v>
      </c>
      <c r="N31" s="41">
        <v>10000</v>
      </c>
      <c r="O31" s="39" t="s">
        <v>38</v>
      </c>
      <c r="P31" s="40">
        <v>222</v>
      </c>
      <c r="Q31" s="41">
        <f>Q41+Q40+Q39+Q38+Q37+Q36+Q35+Q34+Q33</f>
        <v>0</v>
      </c>
      <c r="R31" s="41">
        <f>R33+R34+R35+R36+R37+R38+R39+R40+R41</f>
        <v>0</v>
      </c>
      <c r="S31" s="41">
        <f>S33+S34+S35+S36+S37+S38+S39+S40+S41</f>
        <v>0</v>
      </c>
      <c r="T31" s="41">
        <f>T33+T34+T35+T36+T37+T38+T39+T40+T41</f>
        <v>0</v>
      </c>
      <c r="U31" s="51">
        <f>U33+U34+U35+U36+U37+U38+U39+U40+U41</f>
        <v>0</v>
      </c>
      <c r="V31" s="44" t="s">
        <v>38</v>
      </c>
      <c r="W31" s="45">
        <v>222</v>
      </c>
      <c r="X31" s="41">
        <f>X41+X40+X39+X38+X37+X36+X35+X34+X33</f>
        <v>0</v>
      </c>
      <c r="Y31" s="41">
        <f>Y33+Y34+Y35+Y36+Y37+Y38+Y39+Y40+Y41</f>
        <v>0</v>
      </c>
      <c r="Z31" s="41">
        <f>Z33+Z34+Z35+Z36+Z37+Z38+Z39+Z40+Z41</f>
        <v>0</v>
      </c>
      <c r="AA31" s="41">
        <f>AA33+AA34+AA35+AA36+AA37+AA38+AA39+AA40+AA41</f>
        <v>0</v>
      </c>
      <c r="AB31" s="51">
        <f>AB33+AB34+AB35+AB36+AB37+AB38+AB39+AB40+AB41</f>
        <v>0</v>
      </c>
      <c r="AC31" s="44" t="s">
        <v>38</v>
      </c>
      <c r="AD31" s="45">
        <v>222</v>
      </c>
      <c r="AE31" s="41">
        <f>AE41+AE40+AE39+AE38+AE37+AE36+AE35+AE34+AE33</f>
        <v>0</v>
      </c>
      <c r="AF31" s="41"/>
      <c r="AG31" s="41"/>
      <c r="AH31" s="41"/>
      <c r="AI31" s="51"/>
      <c r="AJ31" s="46"/>
    </row>
    <row r="32" spans="1:36" ht="15">
      <c r="A32" s="53"/>
      <c r="B32" s="54"/>
      <c r="C32" s="62">
        <f t="shared" si="11"/>
        <v>0</v>
      </c>
      <c r="D32" s="63"/>
      <c r="E32" s="63"/>
      <c r="F32" s="63"/>
      <c r="G32" s="57"/>
      <c r="H32" s="53"/>
      <c r="I32" s="54"/>
      <c r="J32" s="62">
        <f t="shared" si="13"/>
        <v>0</v>
      </c>
      <c r="K32" s="63"/>
      <c r="L32" s="63"/>
      <c r="M32" s="63"/>
      <c r="N32" s="57"/>
      <c r="O32" s="53"/>
      <c r="P32" s="54"/>
      <c r="Q32" s="62"/>
      <c r="R32" s="63"/>
      <c r="S32" s="63"/>
      <c r="T32" s="63"/>
      <c r="U32" s="57"/>
      <c r="V32" s="58"/>
      <c r="W32" s="59"/>
      <c r="X32" s="62"/>
      <c r="Y32" s="63"/>
      <c r="Z32" s="63"/>
      <c r="AA32" s="63"/>
      <c r="AB32" s="57"/>
      <c r="AC32" s="58"/>
      <c r="AD32" s="59"/>
      <c r="AE32" s="62">
        <f aca="true" t="shared" si="14" ref="AE32:AE41">AF32+AG32+AH32+AI32</f>
        <v>0</v>
      </c>
      <c r="AF32" s="63"/>
      <c r="AG32" s="63"/>
      <c r="AH32" s="63"/>
      <c r="AI32" s="57"/>
      <c r="AJ32" s="38"/>
    </row>
    <row r="33" spans="1:36" ht="15">
      <c r="A33" s="66" t="s">
        <v>39</v>
      </c>
      <c r="B33" s="61"/>
      <c r="C33" s="62">
        <f t="shared" si="11"/>
        <v>18000</v>
      </c>
      <c r="D33" s="63">
        <f aca="true" t="shared" si="15" ref="D33:D46">K33+R33+Y33+AF33</f>
        <v>10000</v>
      </c>
      <c r="E33" s="63">
        <f aca="true" t="shared" si="16" ref="E33:E46">L33+S33+Z33+AG33</f>
        <v>0</v>
      </c>
      <c r="F33" s="63">
        <f aca="true" t="shared" si="17" ref="F33:F46">M33+T33+AA33+AH33</f>
        <v>8000</v>
      </c>
      <c r="G33" s="63">
        <f aca="true" t="shared" si="18" ref="G33:G46">N33+U33+AB33+AI33</f>
        <v>0</v>
      </c>
      <c r="H33" s="66" t="s">
        <v>39</v>
      </c>
      <c r="I33" s="61"/>
      <c r="J33" s="62">
        <f t="shared" si="13"/>
        <v>18000</v>
      </c>
      <c r="K33" s="63">
        <v>10000</v>
      </c>
      <c r="L33" s="63"/>
      <c r="M33" s="63">
        <v>8000</v>
      </c>
      <c r="N33" s="57"/>
      <c r="O33" s="66" t="s">
        <v>39</v>
      </c>
      <c r="P33" s="61"/>
      <c r="Q33" s="62"/>
      <c r="R33" s="63"/>
      <c r="S33" s="63"/>
      <c r="T33" s="63"/>
      <c r="U33" s="57"/>
      <c r="V33" s="67" t="s">
        <v>39</v>
      </c>
      <c r="W33" s="65"/>
      <c r="X33" s="62"/>
      <c r="Y33" s="63"/>
      <c r="Z33" s="63"/>
      <c r="AA33" s="63"/>
      <c r="AB33" s="57"/>
      <c r="AC33" s="67" t="s">
        <v>39</v>
      </c>
      <c r="AD33" s="65"/>
      <c r="AE33" s="62">
        <f t="shared" si="14"/>
        <v>0</v>
      </c>
      <c r="AF33" s="63"/>
      <c r="AG33" s="63"/>
      <c r="AH33" s="63"/>
      <c r="AI33" s="57"/>
      <c r="AJ33" s="38"/>
    </row>
    <row r="34" spans="1:36" ht="15">
      <c r="A34" s="66" t="s">
        <v>40</v>
      </c>
      <c r="B34" s="61"/>
      <c r="C34" s="62">
        <f t="shared" si="11"/>
        <v>0</v>
      </c>
      <c r="D34" s="63">
        <f t="shared" si="15"/>
        <v>0</v>
      </c>
      <c r="E34" s="63">
        <f t="shared" si="16"/>
        <v>0</v>
      </c>
      <c r="F34" s="63">
        <f t="shared" si="17"/>
        <v>0</v>
      </c>
      <c r="G34" s="63">
        <f t="shared" si="18"/>
        <v>0</v>
      </c>
      <c r="H34" s="66" t="s">
        <v>40</v>
      </c>
      <c r="I34" s="61"/>
      <c r="J34" s="62">
        <f t="shared" si="13"/>
        <v>0</v>
      </c>
      <c r="K34" s="63"/>
      <c r="L34" s="63"/>
      <c r="M34" s="63"/>
      <c r="N34" s="57"/>
      <c r="O34" s="66" t="s">
        <v>40</v>
      </c>
      <c r="P34" s="61"/>
      <c r="Q34" s="62"/>
      <c r="R34" s="63"/>
      <c r="S34" s="63"/>
      <c r="T34" s="63"/>
      <c r="U34" s="57"/>
      <c r="V34" s="67" t="s">
        <v>40</v>
      </c>
      <c r="W34" s="65"/>
      <c r="X34" s="62"/>
      <c r="Y34" s="63"/>
      <c r="Z34" s="63"/>
      <c r="AA34" s="63"/>
      <c r="AB34" s="57"/>
      <c r="AC34" s="67" t="s">
        <v>40</v>
      </c>
      <c r="AD34" s="65"/>
      <c r="AE34" s="62">
        <f t="shared" si="14"/>
        <v>0</v>
      </c>
      <c r="AF34" s="63"/>
      <c r="AG34" s="63"/>
      <c r="AH34" s="63"/>
      <c r="AI34" s="57"/>
      <c r="AJ34" s="38"/>
    </row>
    <row r="35" spans="1:36" ht="15">
      <c r="A35" s="66" t="s">
        <v>41</v>
      </c>
      <c r="B35" s="61"/>
      <c r="C35" s="62">
        <f t="shared" si="11"/>
        <v>0</v>
      </c>
      <c r="D35" s="63">
        <f t="shared" si="15"/>
        <v>0</v>
      </c>
      <c r="E35" s="63">
        <f t="shared" si="16"/>
        <v>0</v>
      </c>
      <c r="F35" s="63">
        <f t="shared" si="17"/>
        <v>0</v>
      </c>
      <c r="G35" s="63">
        <f t="shared" si="18"/>
        <v>0</v>
      </c>
      <c r="H35" s="66" t="s">
        <v>41</v>
      </c>
      <c r="I35" s="61"/>
      <c r="J35" s="62">
        <f t="shared" si="13"/>
        <v>0</v>
      </c>
      <c r="K35" s="63"/>
      <c r="L35" s="63"/>
      <c r="M35" s="63"/>
      <c r="N35" s="57"/>
      <c r="O35" s="66" t="s">
        <v>41</v>
      </c>
      <c r="P35" s="61"/>
      <c r="Q35" s="62"/>
      <c r="R35" s="63"/>
      <c r="S35" s="63"/>
      <c r="T35" s="63"/>
      <c r="U35" s="57"/>
      <c r="V35" s="67" t="s">
        <v>41</v>
      </c>
      <c r="W35" s="65"/>
      <c r="X35" s="62"/>
      <c r="Y35" s="63"/>
      <c r="Z35" s="63"/>
      <c r="AA35" s="63"/>
      <c r="AB35" s="57"/>
      <c r="AC35" s="67" t="s">
        <v>41</v>
      </c>
      <c r="AD35" s="65"/>
      <c r="AE35" s="62">
        <f t="shared" si="14"/>
        <v>0</v>
      </c>
      <c r="AF35" s="63"/>
      <c r="AG35" s="63"/>
      <c r="AH35" s="63"/>
      <c r="AI35" s="57"/>
      <c r="AJ35" s="38"/>
    </row>
    <row r="36" spans="1:36" ht="15">
      <c r="A36" s="60" t="s">
        <v>42</v>
      </c>
      <c r="B36" s="61"/>
      <c r="C36" s="62">
        <f t="shared" si="11"/>
        <v>32000</v>
      </c>
      <c r="D36" s="63">
        <f t="shared" si="15"/>
        <v>10000</v>
      </c>
      <c r="E36" s="63">
        <f t="shared" si="16"/>
        <v>10000</v>
      </c>
      <c r="F36" s="63">
        <f t="shared" si="17"/>
        <v>2000</v>
      </c>
      <c r="G36" s="63">
        <f t="shared" si="18"/>
        <v>10000</v>
      </c>
      <c r="H36" s="60" t="s">
        <v>42</v>
      </c>
      <c r="I36" s="61"/>
      <c r="J36" s="62">
        <f t="shared" si="13"/>
        <v>32000</v>
      </c>
      <c r="K36" s="63">
        <v>10000</v>
      </c>
      <c r="L36" s="63">
        <v>10000</v>
      </c>
      <c r="M36" s="63">
        <v>2000</v>
      </c>
      <c r="N36" s="57">
        <v>10000</v>
      </c>
      <c r="O36" s="60" t="s">
        <v>42</v>
      </c>
      <c r="P36" s="61"/>
      <c r="Q36" s="62"/>
      <c r="R36" s="63"/>
      <c r="S36" s="63"/>
      <c r="T36" s="63"/>
      <c r="U36" s="57"/>
      <c r="V36" s="64" t="s">
        <v>42</v>
      </c>
      <c r="W36" s="65"/>
      <c r="X36" s="62"/>
      <c r="Y36" s="63"/>
      <c r="Z36" s="63"/>
      <c r="AA36" s="63"/>
      <c r="AB36" s="57"/>
      <c r="AC36" s="64" t="s">
        <v>42</v>
      </c>
      <c r="AD36" s="65"/>
      <c r="AE36" s="62">
        <f t="shared" si="14"/>
        <v>0</v>
      </c>
      <c r="AF36" s="63"/>
      <c r="AG36" s="63"/>
      <c r="AH36" s="63"/>
      <c r="AI36" s="57"/>
      <c r="AJ36" s="38"/>
    </row>
    <row r="37" spans="1:36" ht="15">
      <c r="A37" s="60" t="s">
        <v>43</v>
      </c>
      <c r="B37" s="61"/>
      <c r="C37" s="62">
        <f t="shared" si="11"/>
        <v>0</v>
      </c>
      <c r="D37" s="63">
        <f t="shared" si="15"/>
        <v>0</v>
      </c>
      <c r="E37" s="63">
        <f t="shared" si="16"/>
        <v>0</v>
      </c>
      <c r="F37" s="63">
        <f t="shared" si="17"/>
        <v>0</v>
      </c>
      <c r="G37" s="63">
        <f t="shared" si="18"/>
        <v>0</v>
      </c>
      <c r="H37" s="60" t="s">
        <v>43</v>
      </c>
      <c r="I37" s="61"/>
      <c r="J37" s="62">
        <f t="shared" si="13"/>
        <v>0</v>
      </c>
      <c r="K37" s="63"/>
      <c r="L37" s="63"/>
      <c r="M37" s="63"/>
      <c r="N37" s="57"/>
      <c r="O37" s="60" t="s">
        <v>43</v>
      </c>
      <c r="P37" s="61"/>
      <c r="Q37" s="62"/>
      <c r="R37" s="63"/>
      <c r="S37" s="63"/>
      <c r="T37" s="63"/>
      <c r="U37" s="57"/>
      <c r="V37" s="64" t="s">
        <v>43</v>
      </c>
      <c r="W37" s="65"/>
      <c r="X37" s="62"/>
      <c r="Y37" s="63"/>
      <c r="Z37" s="63"/>
      <c r="AA37" s="63"/>
      <c r="AB37" s="57"/>
      <c r="AC37" s="64" t="s">
        <v>43</v>
      </c>
      <c r="AD37" s="65"/>
      <c r="AE37" s="62">
        <f t="shared" si="14"/>
        <v>0</v>
      </c>
      <c r="AF37" s="63"/>
      <c r="AG37" s="63"/>
      <c r="AH37" s="63"/>
      <c r="AI37" s="57"/>
      <c r="AJ37" s="38"/>
    </row>
    <row r="38" spans="1:36" ht="15">
      <c r="A38" s="60" t="s">
        <v>44</v>
      </c>
      <c r="B38" s="61"/>
      <c r="C38" s="62">
        <f t="shared" si="11"/>
        <v>0</v>
      </c>
      <c r="D38" s="63">
        <f t="shared" si="15"/>
        <v>0</v>
      </c>
      <c r="E38" s="63">
        <f t="shared" si="16"/>
        <v>0</v>
      </c>
      <c r="F38" s="63">
        <f t="shared" si="17"/>
        <v>0</v>
      </c>
      <c r="G38" s="63">
        <f t="shared" si="18"/>
        <v>0</v>
      </c>
      <c r="H38" s="60" t="s">
        <v>44</v>
      </c>
      <c r="I38" s="61"/>
      <c r="J38" s="62">
        <f t="shared" si="13"/>
        <v>0</v>
      </c>
      <c r="K38" s="63"/>
      <c r="L38" s="63"/>
      <c r="M38" s="63"/>
      <c r="N38" s="57"/>
      <c r="O38" s="60" t="s">
        <v>44</v>
      </c>
      <c r="P38" s="61"/>
      <c r="Q38" s="62"/>
      <c r="R38" s="63"/>
      <c r="S38" s="63"/>
      <c r="T38" s="63"/>
      <c r="U38" s="57"/>
      <c r="V38" s="64" t="s">
        <v>44</v>
      </c>
      <c r="W38" s="65"/>
      <c r="X38" s="62"/>
      <c r="Y38" s="63"/>
      <c r="Z38" s="63"/>
      <c r="AA38" s="63"/>
      <c r="AB38" s="57"/>
      <c r="AC38" s="64" t="s">
        <v>44</v>
      </c>
      <c r="AD38" s="65"/>
      <c r="AE38" s="62">
        <f t="shared" si="14"/>
        <v>0</v>
      </c>
      <c r="AF38" s="63"/>
      <c r="AG38" s="63"/>
      <c r="AH38" s="63"/>
      <c r="AI38" s="57"/>
      <c r="AJ38" s="38"/>
    </row>
    <row r="39" spans="1:36" ht="15">
      <c r="A39" s="60" t="s">
        <v>45</v>
      </c>
      <c r="B39" s="61"/>
      <c r="C39" s="62">
        <f t="shared" si="11"/>
        <v>0</v>
      </c>
      <c r="D39" s="63">
        <f t="shared" si="15"/>
        <v>0</v>
      </c>
      <c r="E39" s="63">
        <f t="shared" si="16"/>
        <v>0</v>
      </c>
      <c r="F39" s="63">
        <f t="shared" si="17"/>
        <v>0</v>
      </c>
      <c r="G39" s="63">
        <f t="shared" si="18"/>
        <v>0</v>
      </c>
      <c r="H39" s="60" t="s">
        <v>45</v>
      </c>
      <c r="I39" s="61"/>
      <c r="J39" s="62">
        <f t="shared" si="13"/>
        <v>0</v>
      </c>
      <c r="K39" s="63"/>
      <c r="L39" s="63"/>
      <c r="M39" s="63"/>
      <c r="N39" s="57"/>
      <c r="O39" s="60" t="s">
        <v>45</v>
      </c>
      <c r="P39" s="61"/>
      <c r="Q39" s="62"/>
      <c r="R39" s="63"/>
      <c r="S39" s="63"/>
      <c r="T39" s="63"/>
      <c r="U39" s="57"/>
      <c r="V39" s="64" t="s">
        <v>45</v>
      </c>
      <c r="W39" s="65"/>
      <c r="X39" s="62"/>
      <c r="Y39" s="63"/>
      <c r="Z39" s="63"/>
      <c r="AA39" s="63"/>
      <c r="AB39" s="57"/>
      <c r="AC39" s="64" t="s">
        <v>45</v>
      </c>
      <c r="AD39" s="65"/>
      <c r="AE39" s="62">
        <f t="shared" si="14"/>
        <v>0</v>
      </c>
      <c r="AF39" s="63"/>
      <c r="AG39" s="63"/>
      <c r="AH39" s="63"/>
      <c r="AI39" s="57"/>
      <c r="AJ39" s="38"/>
    </row>
    <row r="40" spans="1:36" ht="15">
      <c r="A40" s="60" t="s">
        <v>46</v>
      </c>
      <c r="B40" s="61"/>
      <c r="C40" s="62">
        <f t="shared" si="11"/>
        <v>0</v>
      </c>
      <c r="D40" s="63">
        <f t="shared" si="15"/>
        <v>0</v>
      </c>
      <c r="E40" s="63">
        <f t="shared" si="16"/>
        <v>0</v>
      </c>
      <c r="F40" s="63">
        <f t="shared" si="17"/>
        <v>0</v>
      </c>
      <c r="G40" s="63">
        <f t="shared" si="18"/>
        <v>0</v>
      </c>
      <c r="H40" s="60" t="s">
        <v>46</v>
      </c>
      <c r="I40" s="61"/>
      <c r="J40" s="62">
        <f t="shared" si="13"/>
        <v>0</v>
      </c>
      <c r="K40" s="63"/>
      <c r="L40" s="63"/>
      <c r="M40" s="63"/>
      <c r="N40" s="57"/>
      <c r="O40" s="60" t="s">
        <v>46</v>
      </c>
      <c r="P40" s="61"/>
      <c r="Q40" s="62"/>
      <c r="R40" s="63"/>
      <c r="S40" s="63"/>
      <c r="T40" s="63"/>
      <c r="U40" s="57"/>
      <c r="V40" s="64" t="s">
        <v>46</v>
      </c>
      <c r="W40" s="65"/>
      <c r="X40" s="62"/>
      <c r="Y40" s="63"/>
      <c r="Z40" s="63"/>
      <c r="AA40" s="63"/>
      <c r="AB40" s="57"/>
      <c r="AC40" s="64" t="s">
        <v>46</v>
      </c>
      <c r="AD40" s="65"/>
      <c r="AE40" s="62">
        <f t="shared" si="14"/>
        <v>0</v>
      </c>
      <c r="AF40" s="63"/>
      <c r="AG40" s="63"/>
      <c r="AH40" s="63"/>
      <c r="AI40" s="57"/>
      <c r="AJ40" s="38"/>
    </row>
    <row r="41" spans="1:36" ht="15">
      <c r="A41" s="60" t="s">
        <v>47</v>
      </c>
      <c r="B41" s="61"/>
      <c r="C41" s="62">
        <f t="shared" si="11"/>
        <v>0</v>
      </c>
      <c r="D41" s="63">
        <f t="shared" si="15"/>
        <v>0</v>
      </c>
      <c r="E41" s="63">
        <f t="shared" si="16"/>
        <v>0</v>
      </c>
      <c r="F41" s="63">
        <f t="shared" si="17"/>
        <v>0</v>
      </c>
      <c r="G41" s="63">
        <f t="shared" si="18"/>
        <v>0</v>
      </c>
      <c r="H41" s="60" t="s">
        <v>47</v>
      </c>
      <c r="I41" s="61"/>
      <c r="J41" s="62">
        <f t="shared" si="13"/>
        <v>0</v>
      </c>
      <c r="K41" s="63"/>
      <c r="L41" s="63"/>
      <c r="M41" s="63"/>
      <c r="N41" s="57"/>
      <c r="O41" s="60" t="s">
        <v>47</v>
      </c>
      <c r="P41" s="61"/>
      <c r="Q41" s="62"/>
      <c r="R41" s="63"/>
      <c r="S41" s="63"/>
      <c r="T41" s="63"/>
      <c r="U41" s="57"/>
      <c r="V41" s="64" t="s">
        <v>47</v>
      </c>
      <c r="W41" s="65"/>
      <c r="X41" s="62"/>
      <c r="Y41" s="63"/>
      <c r="Z41" s="63"/>
      <c r="AA41" s="63"/>
      <c r="AB41" s="57"/>
      <c r="AC41" s="64" t="s">
        <v>47</v>
      </c>
      <c r="AD41" s="65"/>
      <c r="AE41" s="62">
        <f t="shared" si="14"/>
        <v>0</v>
      </c>
      <c r="AF41" s="63"/>
      <c r="AG41" s="63"/>
      <c r="AH41" s="63"/>
      <c r="AI41" s="57"/>
      <c r="AJ41" s="38"/>
    </row>
    <row r="42" spans="1:36" s="47" customFormat="1" ht="14.25">
      <c r="A42" s="91" t="s">
        <v>48</v>
      </c>
      <c r="B42" s="40">
        <v>223</v>
      </c>
      <c r="C42" s="41">
        <f t="shared" si="11"/>
        <v>3746000</v>
      </c>
      <c r="D42" s="41">
        <f t="shared" si="15"/>
        <v>1284000</v>
      </c>
      <c r="E42" s="41">
        <f t="shared" si="16"/>
        <v>905000</v>
      </c>
      <c r="F42" s="41">
        <f t="shared" si="17"/>
        <v>373000</v>
      </c>
      <c r="G42" s="41">
        <f t="shared" si="18"/>
        <v>1184000</v>
      </c>
      <c r="H42" s="91" t="s">
        <v>48</v>
      </c>
      <c r="I42" s="40">
        <v>223</v>
      </c>
      <c r="J42" s="41">
        <f t="shared" si="13"/>
        <v>3746000</v>
      </c>
      <c r="K42" s="41">
        <f>K43+K44+K45+K46+K47</f>
        <v>1284000</v>
      </c>
      <c r="L42" s="41">
        <f>L43+L44+L45+L46+L47</f>
        <v>905000</v>
      </c>
      <c r="M42" s="41">
        <f>M43+M44+M45+M46+M47</f>
        <v>373000</v>
      </c>
      <c r="N42" s="41">
        <f>N43+N44+N45+N46+N47</f>
        <v>1184000</v>
      </c>
      <c r="O42" s="92" t="s">
        <v>48</v>
      </c>
      <c r="P42" s="40">
        <v>223</v>
      </c>
      <c r="Q42" s="41">
        <f>Q46+Q45+Q44+Q43+Q47</f>
        <v>0</v>
      </c>
      <c r="R42" s="41">
        <f>R46+R45+R44+R43+R47</f>
        <v>0</v>
      </c>
      <c r="S42" s="41">
        <f>S46+S45+S44+S43+S47</f>
        <v>0</v>
      </c>
      <c r="T42" s="41">
        <f>T46+T45+T44+T43+T47</f>
        <v>0</v>
      </c>
      <c r="U42" s="51">
        <f>U46+U45+U44+U43+U47</f>
        <v>0</v>
      </c>
      <c r="V42" s="44" t="s">
        <v>48</v>
      </c>
      <c r="W42" s="45">
        <v>223</v>
      </c>
      <c r="X42" s="41">
        <f>X46+X45+X44+X43+X47</f>
        <v>0</v>
      </c>
      <c r="Y42" s="41">
        <f>Y46+Y45+Y44+Y43+Y47</f>
        <v>0</v>
      </c>
      <c r="Z42" s="41">
        <f>Z46+Z45+Z44+Z43+Z47</f>
        <v>0</v>
      </c>
      <c r="AA42" s="41">
        <f>AA46+AA45+AA44+AA43+AA47</f>
        <v>0</v>
      </c>
      <c r="AB42" s="51">
        <f>AB46+AB45+AB44+AB43+AB47</f>
        <v>0</v>
      </c>
      <c r="AC42" s="44" t="s">
        <v>48</v>
      </c>
      <c r="AD42" s="45">
        <v>223</v>
      </c>
      <c r="AE42" s="41">
        <f>AE46+AE45+AE44+AE43+AE47</f>
        <v>0</v>
      </c>
      <c r="AF42" s="41">
        <f>AF46+AF45+AF44+AF43+AF47</f>
        <v>0</v>
      </c>
      <c r="AG42" s="41">
        <f>AG46+AG45+AG44+AG43+AG47</f>
        <v>0</v>
      </c>
      <c r="AH42" s="41">
        <f>AH46+AH45+AH44+AH43+AH47</f>
        <v>0</v>
      </c>
      <c r="AI42" s="51">
        <f>AI46+AI45+AI44+AI43+AI47</f>
        <v>0</v>
      </c>
      <c r="AJ42" s="46"/>
    </row>
    <row r="43" spans="1:36" ht="15">
      <c r="A43" s="66" t="s">
        <v>49</v>
      </c>
      <c r="B43" s="61"/>
      <c r="C43" s="62">
        <f t="shared" si="11"/>
        <v>640000</v>
      </c>
      <c r="D43" s="93">
        <f t="shared" si="15"/>
        <v>218000</v>
      </c>
      <c r="E43" s="93">
        <f t="shared" si="16"/>
        <v>153000</v>
      </c>
      <c r="F43" s="93">
        <f t="shared" si="17"/>
        <v>64000</v>
      </c>
      <c r="G43" s="93">
        <f t="shared" si="18"/>
        <v>205000</v>
      </c>
      <c r="H43" s="66" t="s">
        <v>49</v>
      </c>
      <c r="I43" s="61"/>
      <c r="J43" s="62">
        <f t="shared" si="13"/>
        <v>640000</v>
      </c>
      <c r="K43" s="63">
        <v>218000</v>
      </c>
      <c r="L43" s="63">
        <v>153000</v>
      </c>
      <c r="M43" s="63">
        <v>64000</v>
      </c>
      <c r="N43" s="57">
        <v>205000</v>
      </c>
      <c r="O43" s="66" t="s">
        <v>49</v>
      </c>
      <c r="P43" s="61"/>
      <c r="Q43" s="62"/>
      <c r="R43" s="63"/>
      <c r="S43" s="63"/>
      <c r="T43" s="63"/>
      <c r="U43" s="57"/>
      <c r="V43" s="94" t="s">
        <v>49</v>
      </c>
      <c r="W43" s="65"/>
      <c r="X43" s="62"/>
      <c r="Y43" s="63"/>
      <c r="Z43" s="63"/>
      <c r="AA43" s="63"/>
      <c r="AB43" s="57"/>
      <c r="AC43" s="67" t="s">
        <v>49</v>
      </c>
      <c r="AD43" s="65"/>
      <c r="AE43" s="62">
        <f aca="true" t="shared" si="19" ref="AE43:AE48">AF43+AG43+AH43+AI43</f>
        <v>0</v>
      </c>
      <c r="AF43" s="63"/>
      <c r="AG43" s="63"/>
      <c r="AH43" s="63"/>
      <c r="AI43" s="57"/>
      <c r="AJ43" s="38"/>
    </row>
    <row r="44" spans="1:36" ht="15">
      <c r="A44" s="66" t="s">
        <v>50</v>
      </c>
      <c r="B44" s="61"/>
      <c r="C44" s="62">
        <f t="shared" si="11"/>
        <v>2085000</v>
      </c>
      <c r="D44" s="93">
        <f t="shared" si="15"/>
        <v>719000</v>
      </c>
      <c r="E44" s="93">
        <f t="shared" si="16"/>
        <v>507000</v>
      </c>
      <c r="F44" s="93">
        <f t="shared" si="17"/>
        <v>207000</v>
      </c>
      <c r="G44" s="93">
        <f t="shared" si="18"/>
        <v>652000</v>
      </c>
      <c r="H44" s="66" t="s">
        <v>50</v>
      </c>
      <c r="I44" s="61"/>
      <c r="J44" s="62">
        <f t="shared" si="13"/>
        <v>2085000</v>
      </c>
      <c r="K44" s="63">
        <v>719000</v>
      </c>
      <c r="L44" s="63">
        <v>507000</v>
      </c>
      <c r="M44" s="63">
        <v>207000</v>
      </c>
      <c r="N44" s="57">
        <v>652000</v>
      </c>
      <c r="O44" s="66" t="s">
        <v>50</v>
      </c>
      <c r="P44" s="61"/>
      <c r="Q44" s="62"/>
      <c r="R44" s="63"/>
      <c r="S44" s="63"/>
      <c r="T44" s="63"/>
      <c r="U44" s="57"/>
      <c r="V44" s="67" t="s">
        <v>50</v>
      </c>
      <c r="W44" s="65"/>
      <c r="X44" s="62"/>
      <c r="Y44" s="63"/>
      <c r="Z44" s="63"/>
      <c r="AA44" s="63"/>
      <c r="AB44" s="57"/>
      <c r="AC44" s="67" t="s">
        <v>50</v>
      </c>
      <c r="AD44" s="65"/>
      <c r="AE44" s="62">
        <f t="shared" si="19"/>
        <v>0</v>
      </c>
      <c r="AF44" s="63"/>
      <c r="AG44" s="63"/>
      <c r="AH44" s="63"/>
      <c r="AI44" s="57"/>
      <c r="AJ44" s="38"/>
    </row>
    <row r="45" spans="1:36" ht="15">
      <c r="A45" s="66" t="s">
        <v>51</v>
      </c>
      <c r="B45" s="61"/>
      <c r="C45" s="62">
        <f t="shared" si="11"/>
        <v>895000</v>
      </c>
      <c r="D45" s="93">
        <f t="shared" si="15"/>
        <v>304000</v>
      </c>
      <c r="E45" s="93">
        <f t="shared" si="16"/>
        <v>215000</v>
      </c>
      <c r="F45" s="93">
        <f t="shared" si="17"/>
        <v>89000</v>
      </c>
      <c r="G45" s="93">
        <f t="shared" si="18"/>
        <v>287000</v>
      </c>
      <c r="H45" s="66" t="s">
        <v>51</v>
      </c>
      <c r="I45" s="61"/>
      <c r="J45" s="62">
        <f t="shared" si="13"/>
        <v>895000</v>
      </c>
      <c r="K45" s="63">
        <v>304000</v>
      </c>
      <c r="L45" s="63">
        <v>215000</v>
      </c>
      <c r="M45" s="63">
        <v>89000</v>
      </c>
      <c r="N45" s="57">
        <v>287000</v>
      </c>
      <c r="O45" s="66" t="s">
        <v>51</v>
      </c>
      <c r="P45" s="61"/>
      <c r="Q45" s="95"/>
      <c r="R45" s="63"/>
      <c r="S45" s="63"/>
      <c r="T45" s="63"/>
      <c r="U45" s="57"/>
      <c r="V45" s="67" t="s">
        <v>51</v>
      </c>
      <c r="W45" s="65"/>
      <c r="X45" s="95"/>
      <c r="Y45" s="63"/>
      <c r="Z45" s="63"/>
      <c r="AA45" s="63"/>
      <c r="AB45" s="57"/>
      <c r="AC45" s="67" t="s">
        <v>51</v>
      </c>
      <c r="AD45" s="65"/>
      <c r="AE45" s="62">
        <f t="shared" si="19"/>
        <v>0</v>
      </c>
      <c r="AF45" s="63"/>
      <c r="AG45" s="63"/>
      <c r="AH45" s="63"/>
      <c r="AI45" s="57"/>
      <c r="AJ45" s="38"/>
    </row>
    <row r="46" spans="1:36" ht="15">
      <c r="A46" s="96" t="s">
        <v>52</v>
      </c>
      <c r="B46" s="97"/>
      <c r="C46" s="62">
        <f t="shared" si="11"/>
        <v>126000</v>
      </c>
      <c r="D46" s="93">
        <f t="shared" si="15"/>
        <v>43000</v>
      </c>
      <c r="E46" s="93">
        <f t="shared" si="16"/>
        <v>30000</v>
      </c>
      <c r="F46" s="93">
        <f t="shared" si="17"/>
        <v>13000</v>
      </c>
      <c r="G46" s="93">
        <f t="shared" si="18"/>
        <v>40000</v>
      </c>
      <c r="H46" s="96" t="s">
        <v>52</v>
      </c>
      <c r="I46" s="97"/>
      <c r="J46" s="62">
        <f t="shared" si="13"/>
        <v>126000</v>
      </c>
      <c r="K46" s="56">
        <v>43000</v>
      </c>
      <c r="L46" s="56">
        <v>30000</v>
      </c>
      <c r="M46" s="56">
        <v>13000</v>
      </c>
      <c r="N46" s="57">
        <v>40000</v>
      </c>
      <c r="O46" s="96" t="s">
        <v>52</v>
      </c>
      <c r="P46" s="97"/>
      <c r="Q46" s="98"/>
      <c r="R46" s="56"/>
      <c r="S46" s="56"/>
      <c r="T46" s="56"/>
      <c r="U46" s="57"/>
      <c r="V46" s="67" t="s">
        <v>52</v>
      </c>
      <c r="W46" s="99"/>
      <c r="X46" s="98"/>
      <c r="Y46" s="56"/>
      <c r="Z46" s="56"/>
      <c r="AA46" s="56"/>
      <c r="AB46" s="57"/>
      <c r="AC46" s="100" t="s">
        <v>52</v>
      </c>
      <c r="AD46" s="99"/>
      <c r="AE46" s="62">
        <f t="shared" si="19"/>
        <v>0</v>
      </c>
      <c r="AF46" s="56"/>
      <c r="AG46" s="56"/>
      <c r="AH46" s="56"/>
      <c r="AI46" s="57"/>
      <c r="AJ46" s="38"/>
    </row>
    <row r="47" spans="1:36" ht="15">
      <c r="A47" s="101" t="s">
        <v>53</v>
      </c>
      <c r="B47" s="102"/>
      <c r="C47" s="62">
        <f t="shared" si="11"/>
        <v>0</v>
      </c>
      <c r="D47" s="103"/>
      <c r="E47" s="103"/>
      <c r="F47" s="103"/>
      <c r="G47" s="104"/>
      <c r="H47" s="101" t="s">
        <v>53</v>
      </c>
      <c r="I47" s="102"/>
      <c r="J47" s="62">
        <f t="shared" si="13"/>
        <v>0</v>
      </c>
      <c r="K47" s="103"/>
      <c r="L47" s="103"/>
      <c r="M47" s="103"/>
      <c r="N47" s="104"/>
      <c r="O47" s="101" t="s">
        <v>53</v>
      </c>
      <c r="P47" s="102"/>
      <c r="Q47" s="105"/>
      <c r="R47" s="103"/>
      <c r="S47" s="103"/>
      <c r="T47" s="103"/>
      <c r="U47" s="104"/>
      <c r="V47" s="106" t="s">
        <v>53</v>
      </c>
      <c r="W47" s="103"/>
      <c r="X47" s="105"/>
      <c r="Y47" s="103"/>
      <c r="Z47" s="103"/>
      <c r="AA47" s="103"/>
      <c r="AB47" s="104"/>
      <c r="AC47" s="106" t="s">
        <v>53</v>
      </c>
      <c r="AD47" s="103"/>
      <c r="AE47" s="62">
        <f t="shared" si="19"/>
        <v>0</v>
      </c>
      <c r="AF47" s="103"/>
      <c r="AG47" s="103"/>
      <c r="AH47" s="103"/>
      <c r="AI47" s="104"/>
      <c r="AJ47" s="38"/>
    </row>
    <row r="48" spans="1:36" ht="15">
      <c r="A48" s="107" t="s">
        <v>54</v>
      </c>
      <c r="B48" s="108">
        <v>224</v>
      </c>
      <c r="C48" s="80">
        <f t="shared" si="11"/>
        <v>0</v>
      </c>
      <c r="D48" s="63"/>
      <c r="E48" s="63"/>
      <c r="F48" s="63"/>
      <c r="G48" s="57"/>
      <c r="H48" s="107" t="s">
        <v>54</v>
      </c>
      <c r="I48" s="108">
        <v>224</v>
      </c>
      <c r="J48" s="80">
        <f t="shared" si="13"/>
        <v>0</v>
      </c>
      <c r="K48" s="63"/>
      <c r="L48" s="63"/>
      <c r="M48" s="63"/>
      <c r="N48" s="57"/>
      <c r="O48" s="109" t="s">
        <v>54</v>
      </c>
      <c r="P48" s="108">
        <v>224</v>
      </c>
      <c r="Q48" s="80">
        <f>R48+S48+T48+U48</f>
        <v>0</v>
      </c>
      <c r="R48" s="63"/>
      <c r="S48" s="63"/>
      <c r="T48" s="63"/>
      <c r="U48" s="57"/>
      <c r="V48" s="110" t="s">
        <v>54</v>
      </c>
      <c r="W48" s="111">
        <v>224</v>
      </c>
      <c r="X48" s="80">
        <f>Y48+Z48+AA48+AB48</f>
        <v>0</v>
      </c>
      <c r="Y48" s="63"/>
      <c r="Z48" s="63"/>
      <c r="AA48" s="63"/>
      <c r="AB48" s="57"/>
      <c r="AC48" s="110" t="s">
        <v>54</v>
      </c>
      <c r="AD48" s="111">
        <v>224</v>
      </c>
      <c r="AE48" s="80">
        <f t="shared" si="19"/>
        <v>0</v>
      </c>
      <c r="AF48" s="63"/>
      <c r="AG48" s="63"/>
      <c r="AH48" s="63"/>
      <c r="AI48" s="57"/>
      <c r="AJ48" s="38"/>
    </row>
    <row r="49" spans="1:36" s="47" customFormat="1" ht="14.25">
      <c r="A49" s="91" t="s">
        <v>55</v>
      </c>
      <c r="B49" s="40">
        <v>225</v>
      </c>
      <c r="C49" s="41">
        <f t="shared" si="11"/>
        <v>557000</v>
      </c>
      <c r="D49" s="41">
        <f>K49+R49+Y49+AF49</f>
        <v>165000</v>
      </c>
      <c r="E49" s="41">
        <f>L49+S49+Z49+AG49</f>
        <v>118000</v>
      </c>
      <c r="F49" s="41">
        <f>M49+T49+AA49+AH49</f>
        <v>109000</v>
      </c>
      <c r="G49" s="41">
        <f>N49+U49+AB49+AI49</f>
        <v>165000</v>
      </c>
      <c r="H49" s="91" t="s">
        <v>55</v>
      </c>
      <c r="I49" s="40">
        <v>225</v>
      </c>
      <c r="J49" s="41">
        <f t="shared" si="13"/>
        <v>557000</v>
      </c>
      <c r="K49" s="41">
        <v>165000</v>
      </c>
      <c r="L49" s="41">
        <v>118000</v>
      </c>
      <c r="M49" s="41">
        <v>109000</v>
      </c>
      <c r="N49" s="41">
        <v>165000</v>
      </c>
      <c r="O49" s="50" t="s">
        <v>55</v>
      </c>
      <c r="P49" s="40">
        <v>225</v>
      </c>
      <c r="Q49" s="41">
        <f>Q50+Q51+Q53+Q54+Q55+Q56+Q57+Q59+Q60+Q61+Q62+Q63+Q64+Q58+Q52</f>
        <v>0</v>
      </c>
      <c r="R49" s="41">
        <f>R50+R51+R53+R54+R55+R56+R57+R59+R60+R61+R62+R63+R64+R58+R52</f>
        <v>0</v>
      </c>
      <c r="S49" s="41">
        <f>S50+S51+S53+S54+S55+S56+S57+S59+S60+S61+S62+S63+S64+S58+S52</f>
        <v>0</v>
      </c>
      <c r="T49" s="41">
        <f>T50+T51+T53+T54+T55+T56+T57+T59+T60+T61+T62+T63+T64+T58+T52</f>
        <v>0</v>
      </c>
      <c r="U49" s="41">
        <f>U50+U51+U53+U54+U55+U56+U57+U59+U60+U61+U62+U63+U64+U58+U52</f>
        <v>0</v>
      </c>
      <c r="V49" s="52" t="s">
        <v>55</v>
      </c>
      <c r="W49" s="45">
        <v>225</v>
      </c>
      <c r="X49" s="41">
        <f>X50+X51+X53+X54+X55+X56+X57+X59+X60+X61+X62+X63+X64+X58+X52</f>
        <v>0</v>
      </c>
      <c r="Y49" s="41">
        <f>Y50+Y51+Y53+Y54+Y55+Y56+Y57+Y59+Y60+Y61+Y62+Y63+Y64+Y58+Y52</f>
        <v>0</v>
      </c>
      <c r="Z49" s="41">
        <f>Z50+Z51+Z53+Z54+Z55+Z56+Z57+Z59+Z60+Z61+Z62+Z63+Z64+Z58+Z52</f>
        <v>0</v>
      </c>
      <c r="AA49" s="41">
        <f>AA50+AA51+AA53+AA54+AA55+AA56+AA57+AA59+AA60+AA61+AA62+AA63+AA64+AA58+AA52</f>
        <v>0</v>
      </c>
      <c r="AB49" s="41">
        <f>AB50+AB51+AB53+AB54+AB55+AB56+AB57+AB59+AB60+AB61+AB62+AB63+AB64+AB58+AB52</f>
        <v>0</v>
      </c>
      <c r="AC49" s="52" t="s">
        <v>55</v>
      </c>
      <c r="AD49" s="45">
        <v>225</v>
      </c>
      <c r="AE49" s="41">
        <f>AE50+AE51+AE53+AE54+AE55+AE56+AE57+AE59+AE60+AE61+AE62+AE63+AE64+AE52+AE58</f>
        <v>0</v>
      </c>
      <c r="AF49" s="41">
        <f>AF50+AF51+AF53+AF54+AF55+AF56+AF57+AF59+AF60+AF61+AF62+AF63+AF64+AF52+AF58</f>
        <v>0</v>
      </c>
      <c r="AG49" s="41">
        <f>AG50+AG51+AG53+AG54+AG55+AG56+AG57+AG59+AG60+AG61+AG62+AG63+AG64+AG52+AG58</f>
        <v>0</v>
      </c>
      <c r="AH49" s="41">
        <f>AH50+AH51+AH53+AH54+AH55+AH56+AH57+AH59+AH60+AH61+AH62+AH63+AH64+AH52+AH58</f>
        <v>0</v>
      </c>
      <c r="AI49" s="41">
        <f>AI50+AI51+AI53+AI54+AI55+AI56+AI57+AI59+AI60+AI61+AI62+AI63+AI64+AI52+AI58</f>
        <v>0</v>
      </c>
      <c r="AJ49" s="46"/>
    </row>
    <row r="50" spans="1:36" ht="15">
      <c r="A50" s="66" t="s">
        <v>56</v>
      </c>
      <c r="B50" s="61"/>
      <c r="C50" s="62">
        <f t="shared" si="11"/>
        <v>257000</v>
      </c>
      <c r="D50" s="63">
        <f aca="true" t="shared" si="20" ref="D50:D63">K50</f>
        <v>64000</v>
      </c>
      <c r="E50" s="63">
        <f aca="true" t="shared" si="21" ref="E50:E63">L50</f>
        <v>65000</v>
      </c>
      <c r="F50" s="63">
        <f aca="true" t="shared" si="22" ref="F50:F63">M50</f>
        <v>64000</v>
      </c>
      <c r="G50" s="57">
        <f aca="true" t="shared" si="23" ref="G50:G63">N50</f>
        <v>64000</v>
      </c>
      <c r="H50" s="66" t="s">
        <v>56</v>
      </c>
      <c r="I50" s="61"/>
      <c r="J50" s="62">
        <f t="shared" si="13"/>
        <v>257000</v>
      </c>
      <c r="K50" s="63">
        <v>64000</v>
      </c>
      <c r="L50" s="63">
        <v>65000</v>
      </c>
      <c r="M50" s="63">
        <v>64000</v>
      </c>
      <c r="N50" s="57">
        <v>64000</v>
      </c>
      <c r="O50" s="66" t="s">
        <v>56</v>
      </c>
      <c r="P50" s="61"/>
      <c r="Q50" s="62"/>
      <c r="R50" s="63"/>
      <c r="S50" s="63"/>
      <c r="T50" s="63"/>
      <c r="U50" s="57"/>
      <c r="V50" s="112" t="s">
        <v>56</v>
      </c>
      <c r="W50" s="65"/>
      <c r="X50" s="62"/>
      <c r="Y50" s="63"/>
      <c r="Z50" s="63"/>
      <c r="AA50" s="63"/>
      <c r="AB50" s="57"/>
      <c r="AC50" s="67" t="s">
        <v>56</v>
      </c>
      <c r="AD50" s="65"/>
      <c r="AE50" s="62">
        <f aca="true" t="shared" si="24" ref="AE50:AE63">AF50+AG50+AH50+AI50</f>
        <v>0</v>
      </c>
      <c r="AF50" s="63"/>
      <c r="AG50" s="63"/>
      <c r="AH50" s="63"/>
      <c r="AI50" s="57"/>
      <c r="AJ50" s="38"/>
    </row>
    <row r="51" spans="1:36" ht="15">
      <c r="A51" s="66" t="s">
        <v>57</v>
      </c>
      <c r="B51" s="61"/>
      <c r="C51" s="62">
        <f t="shared" si="11"/>
        <v>55000</v>
      </c>
      <c r="D51" s="63">
        <f t="shared" si="20"/>
        <v>14000</v>
      </c>
      <c r="E51" s="63">
        <f t="shared" si="21"/>
        <v>13000</v>
      </c>
      <c r="F51" s="63">
        <f t="shared" si="22"/>
        <v>13000</v>
      </c>
      <c r="G51" s="57">
        <f t="shared" si="23"/>
        <v>15000</v>
      </c>
      <c r="H51" s="66" t="s">
        <v>57</v>
      </c>
      <c r="I51" s="61"/>
      <c r="J51" s="62">
        <f t="shared" si="13"/>
        <v>55000</v>
      </c>
      <c r="K51" s="63">
        <v>14000</v>
      </c>
      <c r="L51" s="63">
        <v>13000</v>
      </c>
      <c r="M51" s="63">
        <v>13000</v>
      </c>
      <c r="N51" s="57">
        <v>15000</v>
      </c>
      <c r="O51" s="66" t="s">
        <v>57</v>
      </c>
      <c r="P51" s="61"/>
      <c r="Q51" s="62"/>
      <c r="R51" s="63"/>
      <c r="S51" s="63"/>
      <c r="T51" s="113"/>
      <c r="U51" s="57"/>
      <c r="V51" s="112" t="s">
        <v>57</v>
      </c>
      <c r="W51" s="65"/>
      <c r="X51" s="62"/>
      <c r="Y51" s="63"/>
      <c r="Z51" s="63"/>
      <c r="AA51" s="113"/>
      <c r="AB51" s="57"/>
      <c r="AC51" s="67" t="s">
        <v>57</v>
      </c>
      <c r="AD51" s="65"/>
      <c r="AE51" s="62">
        <f t="shared" si="24"/>
        <v>0</v>
      </c>
      <c r="AF51" s="63"/>
      <c r="AG51" s="63"/>
      <c r="AH51" s="63"/>
      <c r="AI51" s="57"/>
      <c r="AJ51" s="38"/>
    </row>
    <row r="52" spans="1:36" ht="15">
      <c r="A52" s="66" t="s">
        <v>58</v>
      </c>
      <c r="B52" s="61"/>
      <c r="C52" s="62">
        <f t="shared" si="11"/>
        <v>11000</v>
      </c>
      <c r="D52" s="63">
        <f t="shared" si="20"/>
        <v>3000</v>
      </c>
      <c r="E52" s="63">
        <f t="shared" si="21"/>
        <v>3000</v>
      </c>
      <c r="F52" s="63">
        <f t="shared" si="22"/>
        <v>3000</v>
      </c>
      <c r="G52" s="57">
        <f t="shared" si="23"/>
        <v>2000</v>
      </c>
      <c r="H52" s="66" t="s">
        <v>58</v>
      </c>
      <c r="I52" s="61"/>
      <c r="J52" s="62">
        <f t="shared" si="13"/>
        <v>11000</v>
      </c>
      <c r="K52" s="63">
        <v>3000</v>
      </c>
      <c r="L52" s="63">
        <v>3000</v>
      </c>
      <c r="M52" s="63">
        <v>3000</v>
      </c>
      <c r="N52" s="57">
        <v>2000</v>
      </c>
      <c r="O52" s="66" t="s">
        <v>58</v>
      </c>
      <c r="P52" s="61"/>
      <c r="Q52" s="62"/>
      <c r="R52" s="63"/>
      <c r="S52" s="63"/>
      <c r="T52" s="113"/>
      <c r="U52" s="57"/>
      <c r="V52" s="66" t="s">
        <v>58</v>
      </c>
      <c r="W52" s="65"/>
      <c r="X52" s="62"/>
      <c r="Y52" s="63"/>
      <c r="Z52" s="63"/>
      <c r="AA52" s="113"/>
      <c r="AB52" s="57"/>
      <c r="AC52" s="66" t="s">
        <v>58</v>
      </c>
      <c r="AD52" s="65"/>
      <c r="AE52" s="62">
        <f t="shared" si="24"/>
        <v>0</v>
      </c>
      <c r="AF52" s="63"/>
      <c r="AG52" s="63"/>
      <c r="AH52" s="63"/>
      <c r="AI52" s="57"/>
      <c r="AJ52" s="38"/>
    </row>
    <row r="53" spans="1:36" ht="15">
      <c r="A53" s="66" t="s">
        <v>59</v>
      </c>
      <c r="B53" s="61"/>
      <c r="C53" s="62">
        <f t="shared" si="11"/>
        <v>0</v>
      </c>
      <c r="D53" s="63">
        <f t="shared" si="20"/>
        <v>0</v>
      </c>
      <c r="E53" s="63">
        <f t="shared" si="21"/>
        <v>0</v>
      </c>
      <c r="F53" s="63">
        <f t="shared" si="22"/>
        <v>0</v>
      </c>
      <c r="G53" s="57">
        <f t="shared" si="23"/>
        <v>0</v>
      </c>
      <c r="H53" s="66" t="s">
        <v>59</v>
      </c>
      <c r="I53" s="61"/>
      <c r="J53" s="62">
        <f t="shared" si="13"/>
        <v>0</v>
      </c>
      <c r="K53" s="63"/>
      <c r="L53" s="63"/>
      <c r="M53" s="63"/>
      <c r="N53" s="57"/>
      <c r="O53" s="66" t="s">
        <v>59</v>
      </c>
      <c r="P53" s="61"/>
      <c r="Q53" s="62"/>
      <c r="R53" s="63"/>
      <c r="S53" s="63"/>
      <c r="T53" s="63"/>
      <c r="U53" s="57"/>
      <c r="V53" s="112" t="s">
        <v>59</v>
      </c>
      <c r="W53" s="65"/>
      <c r="X53" s="62"/>
      <c r="Y53" s="63"/>
      <c r="Z53" s="63"/>
      <c r="AA53" s="63"/>
      <c r="AB53" s="57"/>
      <c r="AC53" s="67" t="s">
        <v>59</v>
      </c>
      <c r="AD53" s="65"/>
      <c r="AE53" s="62">
        <f t="shared" si="24"/>
        <v>0</v>
      </c>
      <c r="AF53" s="63"/>
      <c r="AG53" s="63"/>
      <c r="AH53" s="63"/>
      <c r="AI53" s="57"/>
      <c r="AJ53" s="38"/>
    </row>
    <row r="54" spans="1:36" ht="15">
      <c r="A54" s="66" t="s">
        <v>60</v>
      </c>
      <c r="B54" s="61"/>
      <c r="C54" s="62">
        <f t="shared" si="11"/>
        <v>118000</v>
      </c>
      <c r="D54" s="63">
        <f t="shared" si="20"/>
        <v>30000</v>
      </c>
      <c r="E54" s="63">
        <f t="shared" si="21"/>
        <v>29000</v>
      </c>
      <c r="F54" s="63">
        <f t="shared" si="22"/>
        <v>29000</v>
      </c>
      <c r="G54" s="57">
        <f t="shared" si="23"/>
        <v>30000</v>
      </c>
      <c r="H54" s="66" t="s">
        <v>60</v>
      </c>
      <c r="I54" s="61"/>
      <c r="J54" s="62">
        <f t="shared" si="13"/>
        <v>118000</v>
      </c>
      <c r="K54" s="63">
        <v>30000</v>
      </c>
      <c r="L54" s="63">
        <v>29000</v>
      </c>
      <c r="M54" s="63">
        <v>29000</v>
      </c>
      <c r="N54" s="57">
        <v>30000</v>
      </c>
      <c r="O54" s="66" t="s">
        <v>60</v>
      </c>
      <c r="P54" s="61"/>
      <c r="Q54" s="62"/>
      <c r="R54" s="63"/>
      <c r="S54" s="63"/>
      <c r="T54" s="63"/>
      <c r="U54" s="57"/>
      <c r="V54" s="112" t="s">
        <v>60</v>
      </c>
      <c r="W54" s="65"/>
      <c r="X54" s="62"/>
      <c r="Y54" s="63"/>
      <c r="Z54" s="63"/>
      <c r="AA54" s="63"/>
      <c r="AB54" s="57"/>
      <c r="AC54" s="67" t="s">
        <v>60</v>
      </c>
      <c r="AD54" s="65"/>
      <c r="AE54" s="62">
        <f t="shared" si="24"/>
        <v>0</v>
      </c>
      <c r="AF54" s="63"/>
      <c r="AG54" s="63"/>
      <c r="AH54" s="63"/>
      <c r="AI54" s="57"/>
      <c r="AJ54" s="38"/>
    </row>
    <row r="55" spans="1:36" ht="15">
      <c r="A55" s="66" t="s">
        <v>61</v>
      </c>
      <c r="B55" s="61"/>
      <c r="C55" s="62">
        <f t="shared" si="11"/>
        <v>61000</v>
      </c>
      <c r="D55" s="63">
        <f t="shared" si="20"/>
        <v>35000</v>
      </c>
      <c r="E55" s="63">
        <f t="shared" si="21"/>
        <v>0</v>
      </c>
      <c r="F55" s="63">
        <f t="shared" si="22"/>
        <v>0</v>
      </c>
      <c r="G55" s="57">
        <f t="shared" si="23"/>
        <v>26000</v>
      </c>
      <c r="H55" s="66" t="s">
        <v>62</v>
      </c>
      <c r="I55" s="61"/>
      <c r="J55" s="62">
        <f t="shared" si="13"/>
        <v>61000</v>
      </c>
      <c r="K55" s="63">
        <v>35000</v>
      </c>
      <c r="L55" s="63"/>
      <c r="M55" s="63"/>
      <c r="N55" s="57">
        <v>26000</v>
      </c>
      <c r="O55" s="66" t="s">
        <v>61</v>
      </c>
      <c r="P55" s="61"/>
      <c r="Q55" s="62"/>
      <c r="R55" s="63"/>
      <c r="S55" s="63"/>
      <c r="T55" s="63"/>
      <c r="U55" s="57"/>
      <c r="V55" s="112" t="s">
        <v>61</v>
      </c>
      <c r="W55" s="65"/>
      <c r="X55" s="62"/>
      <c r="Y55" s="63"/>
      <c r="Z55" s="63"/>
      <c r="AA55" s="63"/>
      <c r="AB55" s="57"/>
      <c r="AC55" s="67" t="s">
        <v>61</v>
      </c>
      <c r="AD55" s="65"/>
      <c r="AE55" s="62">
        <f t="shared" si="24"/>
        <v>0</v>
      </c>
      <c r="AF55" s="63"/>
      <c r="AG55" s="63"/>
      <c r="AH55" s="63"/>
      <c r="AI55" s="57"/>
      <c r="AJ55" s="38"/>
    </row>
    <row r="56" spans="1:36" ht="15">
      <c r="A56" s="66" t="s">
        <v>63</v>
      </c>
      <c r="B56" s="61"/>
      <c r="C56" s="62">
        <f t="shared" si="11"/>
        <v>0</v>
      </c>
      <c r="D56" s="63">
        <f t="shared" si="20"/>
        <v>0</v>
      </c>
      <c r="E56" s="63">
        <f t="shared" si="21"/>
        <v>0</v>
      </c>
      <c r="F56" s="63">
        <f t="shared" si="22"/>
        <v>0</v>
      </c>
      <c r="G56" s="57">
        <f t="shared" si="23"/>
        <v>0</v>
      </c>
      <c r="H56" s="66" t="s">
        <v>63</v>
      </c>
      <c r="I56" s="61"/>
      <c r="J56" s="114">
        <f t="shared" si="13"/>
        <v>0</v>
      </c>
      <c r="K56" s="63"/>
      <c r="L56" s="63"/>
      <c r="M56" s="63"/>
      <c r="N56" s="57"/>
      <c r="O56" s="66" t="s">
        <v>63</v>
      </c>
      <c r="P56" s="61"/>
      <c r="Q56" s="62"/>
      <c r="R56" s="63"/>
      <c r="S56" s="63"/>
      <c r="T56" s="63"/>
      <c r="U56" s="57"/>
      <c r="V56" s="112" t="s">
        <v>63</v>
      </c>
      <c r="W56" s="65"/>
      <c r="X56" s="62"/>
      <c r="Y56" s="63"/>
      <c r="Z56" s="63"/>
      <c r="AA56" s="63"/>
      <c r="AB56" s="57"/>
      <c r="AC56" s="67" t="s">
        <v>63</v>
      </c>
      <c r="AD56" s="65"/>
      <c r="AE56" s="62">
        <f t="shared" si="24"/>
        <v>0</v>
      </c>
      <c r="AF56" s="63"/>
      <c r="AG56" s="63"/>
      <c r="AH56" s="63"/>
      <c r="AI56" s="57"/>
      <c r="AJ56" s="38"/>
    </row>
    <row r="57" spans="1:36" ht="15">
      <c r="A57" s="66" t="s">
        <v>64</v>
      </c>
      <c r="B57" s="61"/>
      <c r="C57" s="62">
        <f t="shared" si="11"/>
        <v>10000</v>
      </c>
      <c r="D57" s="63">
        <f t="shared" si="20"/>
        <v>5000</v>
      </c>
      <c r="E57" s="63">
        <f t="shared" si="21"/>
        <v>0</v>
      </c>
      <c r="F57" s="63">
        <f t="shared" si="22"/>
        <v>0</v>
      </c>
      <c r="G57" s="57">
        <f t="shared" si="23"/>
        <v>5000</v>
      </c>
      <c r="H57" s="66" t="s">
        <v>64</v>
      </c>
      <c r="I57" s="61"/>
      <c r="J57" s="62">
        <f t="shared" si="13"/>
        <v>10000</v>
      </c>
      <c r="K57" s="63">
        <v>5000</v>
      </c>
      <c r="L57" s="63"/>
      <c r="M57" s="63"/>
      <c r="N57" s="57">
        <v>5000</v>
      </c>
      <c r="O57" s="66" t="s">
        <v>64</v>
      </c>
      <c r="P57" s="61"/>
      <c r="Q57" s="62"/>
      <c r="R57" s="63"/>
      <c r="S57" s="63"/>
      <c r="T57" s="63"/>
      <c r="U57" s="57"/>
      <c r="V57" s="112" t="s">
        <v>64</v>
      </c>
      <c r="W57" s="65"/>
      <c r="X57" s="62"/>
      <c r="Y57" s="63"/>
      <c r="Z57" s="63"/>
      <c r="AA57" s="63"/>
      <c r="AB57" s="57"/>
      <c r="AC57" s="67" t="s">
        <v>64</v>
      </c>
      <c r="AD57" s="65"/>
      <c r="AE57" s="62">
        <f t="shared" si="24"/>
        <v>0</v>
      </c>
      <c r="AF57" s="63"/>
      <c r="AG57" s="63"/>
      <c r="AH57" s="63"/>
      <c r="AI57" s="57"/>
      <c r="AJ57" s="38"/>
    </row>
    <row r="58" spans="1:36" ht="15">
      <c r="A58" s="66" t="s">
        <v>65</v>
      </c>
      <c r="B58" s="61"/>
      <c r="C58" s="62">
        <f t="shared" si="11"/>
        <v>0</v>
      </c>
      <c r="D58" s="63">
        <f t="shared" si="20"/>
        <v>0</v>
      </c>
      <c r="E58" s="63">
        <f t="shared" si="21"/>
        <v>0</v>
      </c>
      <c r="F58" s="63">
        <f t="shared" si="22"/>
        <v>0</v>
      </c>
      <c r="G58" s="57">
        <f t="shared" si="23"/>
        <v>0</v>
      </c>
      <c r="H58" s="66" t="s">
        <v>65</v>
      </c>
      <c r="I58" s="61"/>
      <c r="J58" s="62">
        <f t="shared" si="13"/>
        <v>0</v>
      </c>
      <c r="K58" s="63"/>
      <c r="L58" s="63"/>
      <c r="M58" s="63"/>
      <c r="N58" s="57"/>
      <c r="O58" s="66" t="s">
        <v>65</v>
      </c>
      <c r="P58" s="61"/>
      <c r="Q58" s="62"/>
      <c r="R58" s="63"/>
      <c r="S58" s="63"/>
      <c r="T58" s="63"/>
      <c r="U58" s="57"/>
      <c r="V58" s="112" t="s">
        <v>65</v>
      </c>
      <c r="W58" s="65"/>
      <c r="X58" s="62"/>
      <c r="Y58" s="63"/>
      <c r="Z58" s="63"/>
      <c r="AA58" s="63"/>
      <c r="AB58" s="57"/>
      <c r="AC58" s="67" t="s">
        <v>65</v>
      </c>
      <c r="AD58" s="65"/>
      <c r="AE58" s="62">
        <f t="shared" si="24"/>
        <v>0</v>
      </c>
      <c r="AF58" s="63"/>
      <c r="AG58" s="63"/>
      <c r="AH58" s="63"/>
      <c r="AI58" s="57"/>
      <c r="AJ58" s="38"/>
    </row>
    <row r="59" spans="1:36" ht="15">
      <c r="A59" s="66" t="s">
        <v>66</v>
      </c>
      <c r="B59" s="61"/>
      <c r="C59" s="62">
        <f t="shared" si="11"/>
        <v>0</v>
      </c>
      <c r="D59" s="63">
        <f t="shared" si="20"/>
        <v>0</v>
      </c>
      <c r="E59" s="63">
        <f t="shared" si="21"/>
        <v>0</v>
      </c>
      <c r="F59" s="63">
        <f t="shared" si="22"/>
        <v>0</v>
      </c>
      <c r="G59" s="57">
        <f t="shared" si="23"/>
        <v>0</v>
      </c>
      <c r="H59" s="66" t="s">
        <v>66</v>
      </c>
      <c r="I59" s="61"/>
      <c r="J59" s="72">
        <f t="shared" si="13"/>
        <v>0</v>
      </c>
      <c r="K59" s="63"/>
      <c r="L59" s="63"/>
      <c r="M59" s="63"/>
      <c r="N59" s="57"/>
      <c r="O59" s="66" t="s">
        <v>66</v>
      </c>
      <c r="P59" s="61"/>
      <c r="Q59" s="62"/>
      <c r="R59" s="63"/>
      <c r="S59" s="63"/>
      <c r="T59" s="63"/>
      <c r="U59" s="57"/>
      <c r="V59" s="112" t="s">
        <v>66</v>
      </c>
      <c r="W59" s="65"/>
      <c r="X59" s="62"/>
      <c r="Y59" s="63"/>
      <c r="Z59" s="63"/>
      <c r="AA59" s="63"/>
      <c r="AB59" s="57"/>
      <c r="AC59" s="67" t="s">
        <v>66</v>
      </c>
      <c r="AD59" s="65"/>
      <c r="AE59" s="62">
        <f t="shared" si="24"/>
        <v>0</v>
      </c>
      <c r="AF59" s="63"/>
      <c r="AG59" s="63"/>
      <c r="AH59" s="63"/>
      <c r="AI59" s="57"/>
      <c r="AJ59" s="38"/>
    </row>
    <row r="60" spans="1:36" s="127" customFormat="1" ht="15">
      <c r="A60" s="115" t="s">
        <v>67</v>
      </c>
      <c r="B60" s="116"/>
      <c r="C60" s="114">
        <f t="shared" si="11"/>
        <v>0</v>
      </c>
      <c r="D60" s="63">
        <f t="shared" si="20"/>
        <v>0</v>
      </c>
      <c r="E60" s="63">
        <f t="shared" si="21"/>
        <v>0</v>
      </c>
      <c r="F60" s="63">
        <f t="shared" si="22"/>
        <v>0</v>
      </c>
      <c r="G60" s="57">
        <f t="shared" si="23"/>
        <v>0</v>
      </c>
      <c r="H60" s="115" t="s">
        <v>67</v>
      </c>
      <c r="I60" s="116"/>
      <c r="J60" s="117"/>
      <c r="K60" s="118"/>
      <c r="L60" s="119"/>
      <c r="M60" s="118"/>
      <c r="N60" s="118"/>
      <c r="O60" s="120" t="s">
        <v>67</v>
      </c>
      <c r="P60" s="116"/>
      <c r="Q60" s="114"/>
      <c r="R60" s="121"/>
      <c r="S60" s="121"/>
      <c r="T60" s="121"/>
      <c r="U60" s="122"/>
      <c r="V60" s="123" t="s">
        <v>67</v>
      </c>
      <c r="W60" s="124"/>
      <c r="X60" s="114"/>
      <c r="Y60" s="121"/>
      <c r="Z60" s="121"/>
      <c r="AA60" s="121"/>
      <c r="AB60" s="122"/>
      <c r="AC60" s="125" t="s">
        <v>67</v>
      </c>
      <c r="AD60" s="124"/>
      <c r="AE60" s="114">
        <f t="shared" si="24"/>
        <v>0</v>
      </c>
      <c r="AF60" s="121"/>
      <c r="AG60" s="121"/>
      <c r="AH60" s="121"/>
      <c r="AI60" s="122"/>
      <c r="AJ60" s="126"/>
    </row>
    <row r="61" spans="1:36" ht="15">
      <c r="A61" s="66" t="s">
        <v>68</v>
      </c>
      <c r="B61" s="61"/>
      <c r="C61" s="62">
        <f t="shared" si="11"/>
        <v>43000</v>
      </c>
      <c r="D61" s="63">
        <f t="shared" si="20"/>
        <v>14000</v>
      </c>
      <c r="E61" s="63">
        <f t="shared" si="21"/>
        <v>8000</v>
      </c>
      <c r="F61" s="63">
        <f t="shared" si="22"/>
        <v>0</v>
      </c>
      <c r="G61" s="57">
        <f t="shared" si="23"/>
        <v>21000</v>
      </c>
      <c r="H61" s="66" t="s">
        <v>68</v>
      </c>
      <c r="I61" s="61"/>
      <c r="J61" s="80">
        <f>K61+L61+M61+N61</f>
        <v>43000</v>
      </c>
      <c r="K61" s="63">
        <v>14000</v>
      </c>
      <c r="L61" s="63">
        <v>8000</v>
      </c>
      <c r="M61" s="63">
        <v>0</v>
      </c>
      <c r="N61" s="57">
        <v>21000</v>
      </c>
      <c r="O61" s="66" t="s">
        <v>68</v>
      </c>
      <c r="P61" s="61"/>
      <c r="Q61" s="128"/>
      <c r="R61" s="113"/>
      <c r="S61" s="113"/>
      <c r="T61" s="113"/>
      <c r="U61" s="129"/>
      <c r="V61" s="130" t="s">
        <v>68</v>
      </c>
      <c r="W61" s="65"/>
      <c r="X61" s="128"/>
      <c r="Y61" s="113"/>
      <c r="Z61" s="113"/>
      <c r="AA61" s="113"/>
      <c r="AB61" s="129"/>
      <c r="AC61" s="66" t="s">
        <v>68</v>
      </c>
      <c r="AD61" s="65"/>
      <c r="AE61" s="62">
        <f t="shared" si="24"/>
        <v>0</v>
      </c>
      <c r="AF61" s="63"/>
      <c r="AG61" s="63"/>
      <c r="AH61" s="63"/>
      <c r="AI61" s="57"/>
      <c r="AJ61" s="38"/>
    </row>
    <row r="62" spans="1:36" s="140" customFormat="1" ht="15">
      <c r="A62" s="131" t="s">
        <v>69</v>
      </c>
      <c r="B62" s="132"/>
      <c r="C62" s="133">
        <f t="shared" si="11"/>
        <v>0</v>
      </c>
      <c r="D62" s="63">
        <f t="shared" si="20"/>
        <v>0</v>
      </c>
      <c r="E62" s="63">
        <f t="shared" si="21"/>
        <v>0</v>
      </c>
      <c r="F62" s="63">
        <f t="shared" si="22"/>
        <v>0</v>
      </c>
      <c r="G62" s="57">
        <f t="shared" si="23"/>
        <v>0</v>
      </c>
      <c r="H62" s="131" t="s">
        <v>69</v>
      </c>
      <c r="I62" s="132"/>
      <c r="J62" s="133">
        <f>K62+L62+M62+N62</f>
        <v>0</v>
      </c>
      <c r="K62" s="63"/>
      <c r="L62" s="63"/>
      <c r="M62" s="63"/>
      <c r="N62" s="57"/>
      <c r="O62" s="131" t="s">
        <v>69</v>
      </c>
      <c r="P62" s="132"/>
      <c r="Q62" s="133"/>
      <c r="R62" s="134"/>
      <c r="S62" s="134"/>
      <c r="T62" s="134"/>
      <c r="U62" s="135"/>
      <c r="V62" s="136" t="s">
        <v>69</v>
      </c>
      <c r="W62" s="137"/>
      <c r="X62" s="133"/>
      <c r="Y62" s="134"/>
      <c r="Z62" s="134"/>
      <c r="AA62" s="134"/>
      <c r="AB62" s="135"/>
      <c r="AC62" s="138" t="s">
        <v>69</v>
      </c>
      <c r="AD62" s="137"/>
      <c r="AE62" s="133">
        <f t="shared" si="24"/>
        <v>0</v>
      </c>
      <c r="AF62" s="134"/>
      <c r="AG62" s="134"/>
      <c r="AH62" s="134"/>
      <c r="AI62" s="135"/>
      <c r="AJ62" s="139"/>
    </row>
    <row r="63" spans="1:36" ht="15">
      <c r="A63" s="66" t="s">
        <v>70</v>
      </c>
      <c r="B63" s="61"/>
      <c r="C63" s="62">
        <f t="shared" si="11"/>
        <v>2000</v>
      </c>
      <c r="D63" s="63">
        <f t="shared" si="20"/>
        <v>0</v>
      </c>
      <c r="E63" s="63">
        <f t="shared" si="21"/>
        <v>0</v>
      </c>
      <c r="F63" s="63">
        <f t="shared" si="22"/>
        <v>0</v>
      </c>
      <c r="G63" s="57">
        <f t="shared" si="23"/>
        <v>2000</v>
      </c>
      <c r="H63" s="66" t="s">
        <v>70</v>
      </c>
      <c r="I63" s="61"/>
      <c r="J63" s="62">
        <f>K63+L63+M63+N63</f>
        <v>2000</v>
      </c>
      <c r="K63" s="63"/>
      <c r="L63" s="63"/>
      <c r="M63" s="63"/>
      <c r="N63" s="57">
        <v>2000</v>
      </c>
      <c r="O63" s="66" t="s">
        <v>70</v>
      </c>
      <c r="P63" s="61"/>
      <c r="Q63" s="62"/>
      <c r="R63" s="63"/>
      <c r="S63" s="63"/>
      <c r="T63" s="63"/>
      <c r="U63" s="57"/>
      <c r="V63" s="112" t="s">
        <v>70</v>
      </c>
      <c r="W63" s="65"/>
      <c r="X63" s="62"/>
      <c r="Y63" s="63"/>
      <c r="Z63" s="63"/>
      <c r="AA63" s="63"/>
      <c r="AB63" s="57"/>
      <c r="AC63" s="67" t="s">
        <v>70</v>
      </c>
      <c r="AD63" s="65"/>
      <c r="AE63" s="62">
        <f t="shared" si="24"/>
        <v>0</v>
      </c>
      <c r="AF63" s="63"/>
      <c r="AG63" s="63"/>
      <c r="AH63" s="63"/>
      <c r="AI63" s="57"/>
      <c r="AJ63" s="38"/>
    </row>
    <row r="64" spans="1:36" ht="15">
      <c r="A64" s="66"/>
      <c r="B64" s="61"/>
      <c r="C64" s="62"/>
      <c r="D64" s="63"/>
      <c r="E64" s="63"/>
      <c r="F64" s="63"/>
      <c r="G64" s="57"/>
      <c r="H64" s="66"/>
      <c r="I64" s="61"/>
      <c r="J64" s="62"/>
      <c r="K64" s="63"/>
      <c r="L64" s="63"/>
      <c r="M64" s="63"/>
      <c r="N64" s="57"/>
      <c r="O64" s="66"/>
      <c r="P64" s="61"/>
      <c r="Q64" s="62"/>
      <c r="R64" s="63"/>
      <c r="S64" s="63"/>
      <c r="T64" s="63"/>
      <c r="U64" s="57"/>
      <c r="V64" s="112"/>
      <c r="W64" s="65"/>
      <c r="X64" s="62"/>
      <c r="Y64" s="63"/>
      <c r="Z64" s="63"/>
      <c r="AA64" s="63"/>
      <c r="AB64" s="57"/>
      <c r="AC64" s="67"/>
      <c r="AD64" s="65"/>
      <c r="AE64" s="62"/>
      <c r="AF64" s="63"/>
      <c r="AG64" s="63"/>
      <c r="AH64" s="63"/>
      <c r="AI64" s="57"/>
      <c r="AJ64" s="38"/>
    </row>
    <row r="65" spans="1:36" s="47" customFormat="1" ht="14.25">
      <c r="A65" s="91" t="s">
        <v>71</v>
      </c>
      <c r="B65" s="40">
        <v>226</v>
      </c>
      <c r="C65" s="41">
        <f aca="true" t="shared" si="25" ref="C65:C79">D65+E65+F65+G65</f>
        <v>404000</v>
      </c>
      <c r="D65" s="41">
        <f aca="true" t="shared" si="26" ref="D65:D79">K65+R65+Y65+AF65</f>
        <v>110000</v>
      </c>
      <c r="E65" s="41">
        <f aca="true" t="shared" si="27" ref="E65:E79">L65+S65+Z65+AG65</f>
        <v>99000</v>
      </c>
      <c r="F65" s="41">
        <f aca="true" t="shared" si="28" ref="F65:F79">M65+T65+AA65+AH65</f>
        <v>83000</v>
      </c>
      <c r="G65" s="41">
        <f aca="true" t="shared" si="29" ref="G65:G79">N65+U65+AB65+AI65</f>
        <v>112000</v>
      </c>
      <c r="H65" s="91" t="s">
        <v>71</v>
      </c>
      <c r="I65" s="40">
        <v>226</v>
      </c>
      <c r="J65" s="41">
        <f aca="true" t="shared" si="30" ref="J65:J79">K65+L65+M65+N65</f>
        <v>404000</v>
      </c>
      <c r="K65" s="41">
        <v>110000</v>
      </c>
      <c r="L65" s="41">
        <v>99000</v>
      </c>
      <c r="M65" s="41">
        <v>83000</v>
      </c>
      <c r="N65" s="41">
        <v>112000</v>
      </c>
      <c r="O65" s="92" t="s">
        <v>71</v>
      </c>
      <c r="P65" s="40">
        <v>226</v>
      </c>
      <c r="Q65" s="41">
        <f>Q66+Q67+Q68+Q69+Q70+Q71+Q72+Q73+Q74+Q75+Q76+Q77+Q78+Q79+Q85+Q86+Q87+Q88+Q89+Q90+Q91+Q92+Q93+Q94+Q95+Q96+Q97+Q98+Q99+Q100+Q101</f>
        <v>0</v>
      </c>
      <c r="R65" s="41">
        <f>R101+R100+R99+R98+R97+R96+R95+R94+R93+R92+R91+R90+R89+R88+R87+R86+R85+R79+R78+R77+R76+R75+R74+R73+R72+R71+R70+R69+R68+R67+R66</f>
        <v>0</v>
      </c>
      <c r="S65" s="41">
        <f>S101+S100+S99+S98+S97+S96+S95+S94+S93+S92+S91+S90+S89+S88+S87+S86+S85+S79+S78+S77+S76+S75+S74+S73+S72+S71+S70+S69+S68+S67+S66</f>
        <v>0</v>
      </c>
      <c r="T65" s="41">
        <f>T101+T100+T99+T98+T97+T96+T95+T94+T93+T92+T91+T90+T89+T88+T87+T86+T85+T79+T78+T77+T76+T75+T74+T73+T72+T71+T70+T69+T68+T67+T66</f>
        <v>0</v>
      </c>
      <c r="U65" s="51">
        <f>U101+U100+U99+U98+U97+U96+U95+U94+U93+U92+U91+U90+U89+U88+U87+U86+U85+U79+U78+U77+U76+U75+U74+U73+U72+U71+U70+U69+U68+U67+U66</f>
        <v>0</v>
      </c>
      <c r="V65" s="44" t="s">
        <v>71</v>
      </c>
      <c r="W65" s="45">
        <v>226</v>
      </c>
      <c r="X65" s="41">
        <f>X66+X67+X68+X69+X70+X71+X72+X73+X74+X75+X76+X77+X78+X79+X85+X86+X87+X88+X89+X90+X91+X92+X93+X94+X95+X96+X97+X98+X99+X100+X101</f>
        <v>0</v>
      </c>
      <c r="Y65" s="41">
        <f>Y101+Y100+Y99+Y98+Y97+Y96+Y95+Y94+Y93+Y92+Y91+Y90+Y89+Y88+Y87+Y86+Y85+Y79+Y78+Y77+Y76+Y75+Y74+Y73+Y72+Y71+Y70+Y69+Y68+Y67+Y66</f>
        <v>0</v>
      </c>
      <c r="Z65" s="41">
        <f>Z101+Z100+Z99+Z98+Z97+Z96+Z95+Z94+Z93+Z92+Z91+Z90+Z89+Z88+Z87+Z86+Z85+Z79+Z78+Z77+Z76+Z75+Z74+Z73+Z72+Z71+Z70+Z69+Z68+Z67+Z66</f>
        <v>0</v>
      </c>
      <c r="AA65" s="41">
        <f>AA101+AA100+AA99+AA98+AA97+AA96+AA95+AA94+AA93+AA92+AA91+AA90+AA89+AA88+AA87+AA86+AA85+AA79+AA78+AA77+AA76+AA75+AA74+AA73+AA72+AA71+AA70+AA69+AA68+AA67+AA66</f>
        <v>0</v>
      </c>
      <c r="AB65" s="51">
        <f>AB101+AB100+AB99+AB98+AB97+AB96+AB95+AB94+AB93+AB92+AB91+AB90+AB89+AB88+AB87+AB86+AB85+AB79+AB78+AB77+AB76+AB75+AB74+AB73+AB72+AB71+AB70+AB69+AB68+AB67+AB66</f>
        <v>0</v>
      </c>
      <c r="AC65" s="44" t="s">
        <v>71</v>
      </c>
      <c r="AD65" s="45">
        <v>226</v>
      </c>
      <c r="AE65" s="41">
        <f>AE66+AE67+AE68+AE69+AE70+AE71+AE72+AE73+AE74+AE75+AE76+AE77+AE78+AE79+AE85+AE86+AE87+AE88+AE89+AE90+AE91+AE92+AE93+AE94+AE95+AE96+AE97+AE98+AE99+AE100+AE101</f>
        <v>0</v>
      </c>
      <c r="AF65" s="41">
        <f>AF101+AF100+AF99+AF98+AF97+AF96+AF95+AF94+AF93+AF92+AF91+AF90+AF89+AF88+AF87+AF86+AF85+AF79+AF78+AF77+AF76+AF75+AF74+AF73+AF72+AF71+AF70+AF69+AF68+AF67+AF66</f>
        <v>0</v>
      </c>
      <c r="AG65" s="41">
        <f>AG101+AG100+AG99+AG98+AG97+AG96+AG95+AG94+AG93+AG92+AG91+AG90+AG89+AG88+AG87+AG86+AG85+AG79+AG78+AG77+AG76+AG75+AG74+AG73+AG72+AG71+AG70+AG69+AG68+AG67+AG66</f>
        <v>0</v>
      </c>
      <c r="AH65" s="41">
        <f>AH101+AH100+AH99+AH98+AH97+AH96+AH95+AH94+AH93+AH92+AH91+AH90+AH89+AH88+AH87+AH86+AH85+AH79+AH78+AH77+AH76+AH75+AH74+AH73+AH72+AH71+AH70+AH69+AH68+AH67+AH66</f>
        <v>0</v>
      </c>
      <c r="AI65" s="51">
        <f>AI101+AI100+AI99+AI98+AI97+AI96+AI95+AI94+AI93+AI92+AI91+AI90+AI89+AI88+AI87+AI86+AI85+AI79+AI78+AI77+AI76+AI75+AI74+AI73+AI72+AI71+AI70+AI69+AI68+AI67+AI66</f>
        <v>0</v>
      </c>
      <c r="AJ65" s="46"/>
    </row>
    <row r="66" spans="1:36" ht="15">
      <c r="A66" s="66" t="s">
        <v>72</v>
      </c>
      <c r="B66" s="78"/>
      <c r="C66" s="62">
        <f t="shared" si="25"/>
        <v>37000</v>
      </c>
      <c r="D66" s="63">
        <f t="shared" si="26"/>
        <v>19000</v>
      </c>
      <c r="E66" s="63">
        <f t="shared" si="27"/>
        <v>0</v>
      </c>
      <c r="F66" s="63">
        <f t="shared" si="28"/>
        <v>0</v>
      </c>
      <c r="G66" s="63">
        <f t="shared" si="29"/>
        <v>18000</v>
      </c>
      <c r="H66" s="66" t="s">
        <v>72</v>
      </c>
      <c r="I66" s="78"/>
      <c r="J66" s="62">
        <f t="shared" si="30"/>
        <v>37000</v>
      </c>
      <c r="K66" s="63">
        <v>19000</v>
      </c>
      <c r="L66" s="63"/>
      <c r="M66" s="63"/>
      <c r="N66" s="57">
        <v>18000</v>
      </c>
      <c r="O66" s="66" t="s">
        <v>72</v>
      </c>
      <c r="P66" s="78"/>
      <c r="Q66" s="62"/>
      <c r="R66" s="63"/>
      <c r="S66" s="63"/>
      <c r="T66" s="63"/>
      <c r="U66" s="57"/>
      <c r="V66" s="112" t="s">
        <v>72</v>
      </c>
      <c r="W66" s="79"/>
      <c r="X66" s="62"/>
      <c r="Y66" s="63"/>
      <c r="Z66" s="63"/>
      <c r="AA66" s="63"/>
      <c r="AB66" s="57"/>
      <c r="AC66" s="67" t="s">
        <v>72</v>
      </c>
      <c r="AD66" s="79"/>
      <c r="AE66" s="62">
        <f aca="true" t="shared" si="31" ref="AE66:AE79">AF66+AG66+AH66+AI66</f>
        <v>0</v>
      </c>
      <c r="AF66" s="63"/>
      <c r="AG66" s="63"/>
      <c r="AH66" s="63"/>
      <c r="AI66" s="57"/>
      <c r="AJ66" s="38"/>
    </row>
    <row r="67" spans="1:36" ht="15">
      <c r="A67" s="66" t="s">
        <v>73</v>
      </c>
      <c r="B67" s="61"/>
      <c r="C67" s="62">
        <f t="shared" si="25"/>
        <v>149000</v>
      </c>
      <c r="D67" s="63">
        <f t="shared" si="26"/>
        <v>37000</v>
      </c>
      <c r="E67" s="63">
        <f t="shared" si="27"/>
        <v>37000</v>
      </c>
      <c r="F67" s="63">
        <f t="shared" si="28"/>
        <v>37000</v>
      </c>
      <c r="G67" s="63">
        <f t="shared" si="29"/>
        <v>38000</v>
      </c>
      <c r="H67" s="66" t="s">
        <v>73</v>
      </c>
      <c r="I67" s="61"/>
      <c r="J67" s="62">
        <f t="shared" si="30"/>
        <v>149000</v>
      </c>
      <c r="K67" s="63">
        <v>37000</v>
      </c>
      <c r="L67" s="63">
        <v>37000</v>
      </c>
      <c r="M67" s="63">
        <v>37000</v>
      </c>
      <c r="N67" s="57">
        <v>38000</v>
      </c>
      <c r="O67" s="66" t="s">
        <v>73</v>
      </c>
      <c r="P67" s="61"/>
      <c r="Q67" s="62"/>
      <c r="R67" s="63"/>
      <c r="S67" s="63"/>
      <c r="T67" s="63"/>
      <c r="U67" s="57"/>
      <c r="V67" s="112" t="s">
        <v>73</v>
      </c>
      <c r="W67" s="65"/>
      <c r="X67" s="62"/>
      <c r="Y67" s="63"/>
      <c r="Z67" s="63"/>
      <c r="AA67" s="63"/>
      <c r="AB67" s="57"/>
      <c r="AC67" s="67" t="s">
        <v>73</v>
      </c>
      <c r="AD67" s="65"/>
      <c r="AE67" s="62">
        <f t="shared" si="31"/>
        <v>0</v>
      </c>
      <c r="AF67" s="63"/>
      <c r="AG67" s="63"/>
      <c r="AH67" s="63"/>
      <c r="AI67" s="57"/>
      <c r="AJ67" s="38"/>
    </row>
    <row r="68" spans="1:36" ht="15">
      <c r="A68" s="66" t="s">
        <v>74</v>
      </c>
      <c r="B68" s="61"/>
      <c r="C68" s="62">
        <f t="shared" si="25"/>
        <v>0</v>
      </c>
      <c r="D68" s="63">
        <f t="shared" si="26"/>
        <v>0</v>
      </c>
      <c r="E68" s="63">
        <f t="shared" si="27"/>
        <v>0</v>
      </c>
      <c r="F68" s="63">
        <f t="shared" si="28"/>
        <v>0</v>
      </c>
      <c r="G68" s="63">
        <f t="shared" si="29"/>
        <v>0</v>
      </c>
      <c r="H68" s="66" t="s">
        <v>74</v>
      </c>
      <c r="I68" s="61"/>
      <c r="J68" s="62">
        <f t="shared" si="30"/>
        <v>0</v>
      </c>
      <c r="K68" s="63"/>
      <c r="L68" s="63"/>
      <c r="M68" s="63"/>
      <c r="N68" s="57"/>
      <c r="O68" s="66" t="s">
        <v>74</v>
      </c>
      <c r="P68" s="61"/>
      <c r="Q68" s="62"/>
      <c r="R68" s="63"/>
      <c r="S68" s="63"/>
      <c r="T68" s="63"/>
      <c r="U68" s="57"/>
      <c r="V68" s="112" t="s">
        <v>74</v>
      </c>
      <c r="W68" s="65"/>
      <c r="X68" s="62"/>
      <c r="Y68" s="63"/>
      <c r="Z68" s="63"/>
      <c r="AA68" s="63"/>
      <c r="AB68" s="57"/>
      <c r="AC68" s="67"/>
      <c r="AD68" s="65"/>
      <c r="AE68" s="62">
        <f t="shared" si="31"/>
        <v>0</v>
      </c>
      <c r="AF68" s="63"/>
      <c r="AG68" s="63"/>
      <c r="AH68" s="63"/>
      <c r="AI68" s="57"/>
      <c r="AJ68" s="38"/>
    </row>
    <row r="69" spans="1:36" ht="15">
      <c r="A69" s="66" t="s">
        <v>75</v>
      </c>
      <c r="B69" s="61"/>
      <c r="C69" s="62">
        <f t="shared" si="25"/>
        <v>0</v>
      </c>
      <c r="D69" s="63">
        <f t="shared" si="26"/>
        <v>0</v>
      </c>
      <c r="E69" s="63">
        <f t="shared" si="27"/>
        <v>0</v>
      </c>
      <c r="F69" s="63">
        <f t="shared" si="28"/>
        <v>0</v>
      </c>
      <c r="G69" s="63">
        <f t="shared" si="29"/>
        <v>0</v>
      </c>
      <c r="H69" s="66" t="s">
        <v>75</v>
      </c>
      <c r="I69" s="61"/>
      <c r="J69" s="62">
        <f t="shared" si="30"/>
        <v>0</v>
      </c>
      <c r="K69" s="63"/>
      <c r="L69" s="63"/>
      <c r="M69" s="63"/>
      <c r="N69" s="57"/>
      <c r="O69" s="66" t="s">
        <v>75</v>
      </c>
      <c r="P69" s="61"/>
      <c r="Q69" s="62"/>
      <c r="R69" s="63"/>
      <c r="S69" s="63"/>
      <c r="T69" s="63"/>
      <c r="U69" s="57"/>
      <c r="V69" s="112" t="s">
        <v>75</v>
      </c>
      <c r="W69" s="65"/>
      <c r="X69" s="62"/>
      <c r="Y69" s="63"/>
      <c r="Z69" s="63"/>
      <c r="AA69" s="63"/>
      <c r="AB69" s="57"/>
      <c r="AC69" s="67" t="s">
        <v>75</v>
      </c>
      <c r="AD69" s="65"/>
      <c r="AE69" s="62">
        <f t="shared" si="31"/>
        <v>0</v>
      </c>
      <c r="AF69" s="63"/>
      <c r="AG69" s="63"/>
      <c r="AH69" s="63"/>
      <c r="AI69" s="57"/>
      <c r="AJ69" s="38"/>
    </row>
    <row r="70" spans="1:36" ht="15">
      <c r="A70" s="66" t="s">
        <v>76</v>
      </c>
      <c r="B70" s="61"/>
      <c r="C70" s="62">
        <f t="shared" si="25"/>
        <v>0</v>
      </c>
      <c r="D70" s="63">
        <f t="shared" si="26"/>
        <v>0</v>
      </c>
      <c r="E70" s="63">
        <f t="shared" si="27"/>
        <v>0</v>
      </c>
      <c r="F70" s="63">
        <f t="shared" si="28"/>
        <v>0</v>
      </c>
      <c r="G70" s="63">
        <f t="shared" si="29"/>
        <v>0</v>
      </c>
      <c r="H70" s="66" t="s">
        <v>76</v>
      </c>
      <c r="I70" s="61"/>
      <c r="J70" s="62">
        <f t="shared" si="30"/>
        <v>0</v>
      </c>
      <c r="K70" s="63"/>
      <c r="L70" s="63"/>
      <c r="M70" s="63"/>
      <c r="N70" s="57"/>
      <c r="O70" s="66" t="s">
        <v>76</v>
      </c>
      <c r="P70" s="61"/>
      <c r="Q70" s="62"/>
      <c r="R70" s="63"/>
      <c r="S70" s="63"/>
      <c r="T70" s="63"/>
      <c r="U70" s="57"/>
      <c r="V70" s="112" t="s">
        <v>76</v>
      </c>
      <c r="W70" s="65"/>
      <c r="X70" s="62"/>
      <c r="Y70" s="63"/>
      <c r="Z70" s="63"/>
      <c r="AA70" s="63"/>
      <c r="AB70" s="57"/>
      <c r="AC70" s="67" t="s">
        <v>76</v>
      </c>
      <c r="AD70" s="65"/>
      <c r="AE70" s="62">
        <f t="shared" si="31"/>
        <v>0</v>
      </c>
      <c r="AF70" s="63"/>
      <c r="AG70" s="63"/>
      <c r="AH70" s="63"/>
      <c r="AI70" s="57"/>
      <c r="AJ70" s="38"/>
    </row>
    <row r="71" spans="1:36" ht="15">
      <c r="A71" s="60" t="s">
        <v>77</v>
      </c>
      <c r="B71" s="61"/>
      <c r="C71" s="62">
        <f t="shared" si="25"/>
        <v>0</v>
      </c>
      <c r="D71" s="63">
        <f t="shared" si="26"/>
        <v>0</v>
      </c>
      <c r="E71" s="63">
        <f t="shared" si="27"/>
        <v>0</v>
      </c>
      <c r="F71" s="63">
        <f t="shared" si="28"/>
        <v>0</v>
      </c>
      <c r="G71" s="63">
        <f t="shared" si="29"/>
        <v>0</v>
      </c>
      <c r="H71" s="60" t="s">
        <v>77</v>
      </c>
      <c r="I71" s="61"/>
      <c r="J71" s="62">
        <f t="shared" si="30"/>
        <v>0</v>
      </c>
      <c r="K71" s="63"/>
      <c r="L71" s="63"/>
      <c r="M71" s="63"/>
      <c r="N71" s="57"/>
      <c r="O71" s="60" t="s">
        <v>77</v>
      </c>
      <c r="P71" s="61"/>
      <c r="Q71" s="62"/>
      <c r="R71" s="63"/>
      <c r="S71" s="63"/>
      <c r="T71" s="63"/>
      <c r="U71" s="57"/>
      <c r="V71" s="141" t="s">
        <v>77</v>
      </c>
      <c r="W71" s="65"/>
      <c r="X71" s="62"/>
      <c r="Y71" s="63"/>
      <c r="Z71" s="63"/>
      <c r="AA71" s="63"/>
      <c r="AB71" s="57"/>
      <c r="AC71" s="64" t="s">
        <v>77</v>
      </c>
      <c r="AD71" s="65"/>
      <c r="AE71" s="62">
        <f t="shared" si="31"/>
        <v>0</v>
      </c>
      <c r="AF71" s="63"/>
      <c r="AG71" s="63"/>
      <c r="AH71" s="63"/>
      <c r="AI71" s="57"/>
      <c r="AJ71" s="38"/>
    </row>
    <row r="72" spans="1:36" ht="15">
      <c r="A72" s="66" t="s">
        <v>78</v>
      </c>
      <c r="B72" s="61"/>
      <c r="C72" s="62">
        <f t="shared" si="25"/>
        <v>0</v>
      </c>
      <c r="D72" s="63">
        <f t="shared" si="26"/>
        <v>0</v>
      </c>
      <c r="E72" s="63">
        <f t="shared" si="27"/>
        <v>0</v>
      </c>
      <c r="F72" s="63">
        <f t="shared" si="28"/>
        <v>0</v>
      </c>
      <c r="G72" s="63">
        <f t="shared" si="29"/>
        <v>0</v>
      </c>
      <c r="H72" s="66" t="s">
        <v>78</v>
      </c>
      <c r="I72" s="61"/>
      <c r="J72" s="62">
        <f t="shared" si="30"/>
        <v>0</v>
      </c>
      <c r="K72" s="63"/>
      <c r="L72" s="63"/>
      <c r="M72" s="63"/>
      <c r="N72" s="57"/>
      <c r="O72" s="66" t="s">
        <v>78</v>
      </c>
      <c r="P72" s="61"/>
      <c r="Q72" s="62"/>
      <c r="R72" s="63"/>
      <c r="S72" s="63"/>
      <c r="T72" s="63"/>
      <c r="U72" s="57"/>
      <c r="V72" s="112" t="s">
        <v>78</v>
      </c>
      <c r="W72" s="65"/>
      <c r="X72" s="62"/>
      <c r="Y72" s="63"/>
      <c r="Z72" s="63"/>
      <c r="AA72" s="63"/>
      <c r="AB72" s="57"/>
      <c r="AC72" s="67" t="s">
        <v>78</v>
      </c>
      <c r="AD72" s="65"/>
      <c r="AE72" s="62">
        <f t="shared" si="31"/>
        <v>0</v>
      </c>
      <c r="AF72" s="63"/>
      <c r="AG72" s="63"/>
      <c r="AH72" s="63"/>
      <c r="AI72" s="57"/>
      <c r="AJ72" s="38"/>
    </row>
    <row r="73" spans="1:36" ht="15">
      <c r="A73" s="66" t="s">
        <v>79</v>
      </c>
      <c r="B73" s="61"/>
      <c r="C73" s="62">
        <f t="shared" si="25"/>
        <v>0</v>
      </c>
      <c r="D73" s="63">
        <f t="shared" si="26"/>
        <v>0</v>
      </c>
      <c r="E73" s="63">
        <f t="shared" si="27"/>
        <v>0</v>
      </c>
      <c r="F73" s="63">
        <f t="shared" si="28"/>
        <v>0</v>
      </c>
      <c r="G73" s="63">
        <f t="shared" si="29"/>
        <v>0</v>
      </c>
      <c r="H73" s="66" t="s">
        <v>79</v>
      </c>
      <c r="I73" s="61"/>
      <c r="J73" s="62">
        <f t="shared" si="30"/>
        <v>0</v>
      </c>
      <c r="K73" s="63"/>
      <c r="L73" s="63"/>
      <c r="M73" s="63"/>
      <c r="N73" s="57"/>
      <c r="O73" s="66" t="s">
        <v>79</v>
      </c>
      <c r="P73" s="61"/>
      <c r="Q73" s="62"/>
      <c r="R73" s="63"/>
      <c r="S73" s="63"/>
      <c r="T73" s="63"/>
      <c r="U73" s="57"/>
      <c r="V73" s="112" t="s">
        <v>79</v>
      </c>
      <c r="W73" s="65"/>
      <c r="X73" s="62"/>
      <c r="Y73" s="63"/>
      <c r="Z73" s="63"/>
      <c r="AA73" s="63"/>
      <c r="AB73" s="57"/>
      <c r="AC73" s="67" t="s">
        <v>79</v>
      </c>
      <c r="AD73" s="65"/>
      <c r="AE73" s="62">
        <f t="shared" si="31"/>
        <v>0</v>
      </c>
      <c r="AF73" s="63"/>
      <c r="AG73" s="63"/>
      <c r="AH73" s="63"/>
      <c r="AI73" s="57"/>
      <c r="AJ73" s="38"/>
    </row>
    <row r="74" spans="1:36" ht="15">
      <c r="A74" s="66" t="s">
        <v>80</v>
      </c>
      <c r="B74" s="61"/>
      <c r="C74" s="62">
        <f t="shared" si="25"/>
        <v>0</v>
      </c>
      <c r="D74" s="63">
        <f t="shared" si="26"/>
        <v>0</v>
      </c>
      <c r="E74" s="63">
        <f t="shared" si="27"/>
        <v>0</v>
      </c>
      <c r="F74" s="63">
        <f t="shared" si="28"/>
        <v>0</v>
      </c>
      <c r="G74" s="63">
        <f t="shared" si="29"/>
        <v>0</v>
      </c>
      <c r="H74" s="66" t="s">
        <v>80</v>
      </c>
      <c r="I74" s="61"/>
      <c r="J74" s="62">
        <f t="shared" si="30"/>
        <v>0</v>
      </c>
      <c r="K74" s="63"/>
      <c r="L74" s="63"/>
      <c r="M74" s="63"/>
      <c r="N74" s="57"/>
      <c r="O74" s="66" t="s">
        <v>80</v>
      </c>
      <c r="P74" s="61"/>
      <c r="Q74" s="62"/>
      <c r="R74" s="63"/>
      <c r="S74" s="63"/>
      <c r="T74" s="63"/>
      <c r="U74" s="57"/>
      <c r="V74" s="112" t="s">
        <v>80</v>
      </c>
      <c r="W74" s="65"/>
      <c r="X74" s="62"/>
      <c r="Y74" s="63"/>
      <c r="Z74" s="63"/>
      <c r="AA74" s="63"/>
      <c r="AB74" s="57"/>
      <c r="AC74" s="67" t="s">
        <v>80</v>
      </c>
      <c r="AD74" s="65"/>
      <c r="AE74" s="62">
        <f t="shared" si="31"/>
        <v>0</v>
      </c>
      <c r="AF74" s="63"/>
      <c r="AG74" s="63"/>
      <c r="AH74" s="63"/>
      <c r="AI74" s="57"/>
      <c r="AJ74" s="38"/>
    </row>
    <row r="75" spans="1:36" ht="15">
      <c r="A75" s="66" t="s">
        <v>81</v>
      </c>
      <c r="B75" s="61"/>
      <c r="C75" s="62">
        <f t="shared" si="25"/>
        <v>7000</v>
      </c>
      <c r="D75" s="63">
        <f t="shared" si="26"/>
        <v>4000</v>
      </c>
      <c r="E75" s="63">
        <f t="shared" si="27"/>
        <v>3000</v>
      </c>
      <c r="F75" s="63">
        <f t="shared" si="28"/>
        <v>0</v>
      </c>
      <c r="G75" s="63">
        <f t="shared" si="29"/>
        <v>0</v>
      </c>
      <c r="H75" s="66" t="s">
        <v>81</v>
      </c>
      <c r="I75" s="61"/>
      <c r="J75" s="62">
        <f t="shared" si="30"/>
        <v>7000</v>
      </c>
      <c r="K75" s="63">
        <v>4000</v>
      </c>
      <c r="L75" s="63">
        <v>3000</v>
      </c>
      <c r="M75" s="63"/>
      <c r="N75" s="57"/>
      <c r="O75" s="66" t="s">
        <v>81</v>
      </c>
      <c r="P75" s="61"/>
      <c r="Q75" s="62"/>
      <c r="R75" s="63"/>
      <c r="S75" s="63"/>
      <c r="T75" s="63"/>
      <c r="U75" s="57"/>
      <c r="V75" s="112" t="s">
        <v>81</v>
      </c>
      <c r="W75" s="65"/>
      <c r="X75" s="62"/>
      <c r="Y75" s="63"/>
      <c r="Z75" s="63"/>
      <c r="AA75" s="63"/>
      <c r="AB75" s="57"/>
      <c r="AC75" s="67" t="s">
        <v>81</v>
      </c>
      <c r="AD75" s="65"/>
      <c r="AE75" s="62">
        <f t="shared" si="31"/>
        <v>0</v>
      </c>
      <c r="AF75" s="63"/>
      <c r="AG75" s="63"/>
      <c r="AH75" s="63"/>
      <c r="AI75" s="57"/>
      <c r="AJ75" s="38"/>
    </row>
    <row r="76" spans="1:36" s="140" customFormat="1" ht="15">
      <c r="A76" s="131" t="s">
        <v>82</v>
      </c>
      <c r="B76" s="132"/>
      <c r="C76" s="133">
        <f t="shared" si="25"/>
        <v>0</v>
      </c>
      <c r="D76" s="63">
        <f t="shared" si="26"/>
        <v>0</v>
      </c>
      <c r="E76" s="63">
        <f t="shared" si="27"/>
        <v>0</v>
      </c>
      <c r="F76" s="63">
        <f t="shared" si="28"/>
        <v>0</v>
      </c>
      <c r="G76" s="63">
        <f t="shared" si="29"/>
        <v>0</v>
      </c>
      <c r="H76" s="131" t="s">
        <v>82</v>
      </c>
      <c r="I76" s="132"/>
      <c r="J76" s="133">
        <f t="shared" si="30"/>
        <v>0</v>
      </c>
      <c r="K76" s="134"/>
      <c r="L76" s="134"/>
      <c r="M76" s="134"/>
      <c r="N76" s="135"/>
      <c r="O76" s="131" t="s">
        <v>82</v>
      </c>
      <c r="P76" s="132"/>
      <c r="Q76" s="133"/>
      <c r="R76" s="134"/>
      <c r="S76" s="134"/>
      <c r="T76" s="134"/>
      <c r="U76" s="135"/>
      <c r="V76" s="136" t="s">
        <v>82</v>
      </c>
      <c r="W76" s="137"/>
      <c r="X76" s="133"/>
      <c r="Y76" s="134"/>
      <c r="Z76" s="134"/>
      <c r="AA76" s="134"/>
      <c r="AB76" s="135"/>
      <c r="AC76" s="138" t="s">
        <v>82</v>
      </c>
      <c r="AD76" s="137"/>
      <c r="AE76" s="133">
        <f t="shared" si="31"/>
        <v>0</v>
      </c>
      <c r="AF76" s="134"/>
      <c r="AG76" s="134"/>
      <c r="AH76" s="134"/>
      <c r="AI76" s="135"/>
      <c r="AJ76" s="139"/>
    </row>
    <row r="77" spans="1:36" s="140" customFormat="1" ht="15">
      <c r="A77" s="142" t="s">
        <v>83</v>
      </c>
      <c r="B77" s="132"/>
      <c r="C77" s="133">
        <f t="shared" si="25"/>
        <v>0</v>
      </c>
      <c r="D77" s="63">
        <f t="shared" si="26"/>
        <v>0</v>
      </c>
      <c r="E77" s="63">
        <f t="shared" si="27"/>
        <v>0</v>
      </c>
      <c r="F77" s="63">
        <f t="shared" si="28"/>
        <v>0</v>
      </c>
      <c r="G77" s="63">
        <f t="shared" si="29"/>
        <v>0</v>
      </c>
      <c r="H77" s="142" t="s">
        <v>83</v>
      </c>
      <c r="I77" s="132"/>
      <c r="J77" s="133">
        <f t="shared" si="30"/>
        <v>0</v>
      </c>
      <c r="K77" s="134"/>
      <c r="L77" s="134"/>
      <c r="M77" s="134"/>
      <c r="N77" s="135"/>
      <c r="O77" s="142" t="s">
        <v>83</v>
      </c>
      <c r="P77" s="132"/>
      <c r="Q77" s="133"/>
      <c r="R77" s="134"/>
      <c r="S77" s="134"/>
      <c r="T77" s="134"/>
      <c r="U77" s="135"/>
      <c r="V77" s="143" t="s">
        <v>83</v>
      </c>
      <c r="W77" s="137"/>
      <c r="X77" s="133"/>
      <c r="Y77" s="134"/>
      <c r="Z77" s="134"/>
      <c r="AA77" s="134"/>
      <c r="AB77" s="135"/>
      <c r="AC77" s="144" t="s">
        <v>83</v>
      </c>
      <c r="AD77" s="137"/>
      <c r="AE77" s="133">
        <f t="shared" si="31"/>
        <v>0</v>
      </c>
      <c r="AF77" s="134"/>
      <c r="AG77" s="134"/>
      <c r="AH77" s="134"/>
      <c r="AI77" s="135"/>
      <c r="AJ77" s="139"/>
    </row>
    <row r="78" spans="1:36" ht="15">
      <c r="A78" s="66" t="s">
        <v>84</v>
      </c>
      <c r="B78" s="61"/>
      <c r="C78" s="62">
        <f t="shared" si="25"/>
        <v>0</v>
      </c>
      <c r="D78" s="63">
        <f t="shared" si="26"/>
        <v>0</v>
      </c>
      <c r="E78" s="63">
        <f t="shared" si="27"/>
        <v>0</v>
      </c>
      <c r="F78" s="63">
        <f t="shared" si="28"/>
        <v>0</v>
      </c>
      <c r="G78" s="63">
        <f t="shared" si="29"/>
        <v>0</v>
      </c>
      <c r="H78" s="66" t="s">
        <v>84</v>
      </c>
      <c r="I78" s="61"/>
      <c r="J78" s="62">
        <f t="shared" si="30"/>
        <v>0</v>
      </c>
      <c r="K78" s="63"/>
      <c r="L78" s="63"/>
      <c r="M78" s="63"/>
      <c r="N78" s="57"/>
      <c r="O78" s="66" t="s">
        <v>84</v>
      </c>
      <c r="P78" s="61"/>
      <c r="Q78" s="62"/>
      <c r="R78" s="63"/>
      <c r="S78" s="63"/>
      <c r="T78" s="63"/>
      <c r="U78" s="57"/>
      <c r="V78" s="112" t="s">
        <v>84</v>
      </c>
      <c r="W78" s="65"/>
      <c r="X78" s="62"/>
      <c r="Y78" s="63"/>
      <c r="Z78" s="63"/>
      <c r="AA78" s="63"/>
      <c r="AB78" s="57"/>
      <c r="AC78" s="67" t="s">
        <v>84</v>
      </c>
      <c r="AD78" s="65"/>
      <c r="AE78" s="62">
        <f t="shared" si="31"/>
        <v>0</v>
      </c>
      <c r="AF78" s="63"/>
      <c r="AG78" s="63"/>
      <c r="AH78" s="63"/>
      <c r="AI78" s="57"/>
      <c r="AJ78" s="38"/>
    </row>
    <row r="79" spans="1:36" ht="15.75" thickBot="1">
      <c r="A79" s="145" t="s">
        <v>85</v>
      </c>
      <c r="B79" s="146"/>
      <c r="C79" s="147">
        <f t="shared" si="25"/>
        <v>0</v>
      </c>
      <c r="D79" s="148">
        <f t="shared" si="26"/>
        <v>0</v>
      </c>
      <c r="E79" s="148">
        <f t="shared" si="27"/>
        <v>0</v>
      </c>
      <c r="F79" s="148">
        <f t="shared" si="28"/>
        <v>0</v>
      </c>
      <c r="G79" s="149">
        <f t="shared" si="29"/>
        <v>0</v>
      </c>
      <c r="H79" s="145" t="s">
        <v>85</v>
      </c>
      <c r="I79" s="146"/>
      <c r="J79" s="147">
        <f t="shared" si="30"/>
        <v>0</v>
      </c>
      <c r="K79" s="148"/>
      <c r="L79" s="148"/>
      <c r="M79" s="148"/>
      <c r="N79" s="149"/>
      <c r="O79" s="145" t="s">
        <v>85</v>
      </c>
      <c r="P79" s="146"/>
      <c r="Q79" s="147"/>
      <c r="R79" s="148"/>
      <c r="S79" s="148"/>
      <c r="T79" s="148"/>
      <c r="U79" s="149"/>
      <c r="V79" s="150" t="s">
        <v>85</v>
      </c>
      <c r="W79" s="151"/>
      <c r="X79" s="147"/>
      <c r="Y79" s="148"/>
      <c r="Z79" s="148"/>
      <c r="AA79" s="148"/>
      <c r="AB79" s="149"/>
      <c r="AC79" s="152" t="s">
        <v>85</v>
      </c>
      <c r="AD79" s="151"/>
      <c r="AE79" s="147">
        <f t="shared" si="31"/>
        <v>0</v>
      </c>
      <c r="AF79" s="148"/>
      <c r="AG79" s="148"/>
      <c r="AH79" s="148"/>
      <c r="AI79" s="149"/>
      <c r="AJ79" s="38"/>
    </row>
    <row r="80" spans="1:36" s="158" customFormat="1" ht="15">
      <c r="A80" s="153"/>
      <c r="B80" s="154"/>
      <c r="C80" s="155"/>
      <c r="D80" s="155"/>
      <c r="E80" s="155"/>
      <c r="F80" s="155"/>
      <c r="G80" s="155"/>
      <c r="H80" s="153"/>
      <c r="I80" s="154"/>
      <c r="J80" s="155"/>
      <c r="K80" s="155"/>
      <c r="L80" s="155"/>
      <c r="M80" s="155"/>
      <c r="N80" s="155"/>
      <c r="O80" s="153"/>
      <c r="P80" s="154"/>
      <c r="Q80" s="155"/>
      <c r="R80" s="155"/>
      <c r="S80" s="155"/>
      <c r="T80" s="155"/>
      <c r="U80" s="155"/>
      <c r="V80" s="155"/>
      <c r="W80" s="156"/>
      <c r="X80" s="155"/>
      <c r="Y80" s="155"/>
      <c r="Z80" s="155"/>
      <c r="AA80" s="155"/>
      <c r="AB80" s="155"/>
      <c r="AC80" s="155"/>
      <c r="AD80" s="156"/>
      <c r="AE80" s="155"/>
      <c r="AF80" s="155"/>
      <c r="AG80" s="155"/>
      <c r="AH80" s="155"/>
      <c r="AI80" s="155"/>
      <c r="AJ80" s="157"/>
    </row>
    <row r="81" spans="1:36" ht="15.75" thickBot="1">
      <c r="A81" s="159"/>
      <c r="B81" s="160"/>
      <c r="C81" s="161"/>
      <c r="D81" s="162"/>
      <c r="E81" s="162"/>
      <c r="F81" s="162"/>
      <c r="G81" s="162"/>
      <c r="H81" s="159"/>
      <c r="I81" s="160"/>
      <c r="J81" s="161"/>
      <c r="K81" s="162"/>
      <c r="L81" s="162"/>
      <c r="M81" s="162"/>
      <c r="N81" s="162"/>
      <c r="O81" s="159"/>
      <c r="P81" s="160"/>
      <c r="Q81" s="161">
        <v>2</v>
      </c>
      <c r="R81" s="162"/>
      <c r="S81" s="162"/>
      <c r="T81" s="162"/>
      <c r="U81" s="162"/>
      <c r="V81" s="163"/>
      <c r="W81" s="164"/>
      <c r="X81" s="161"/>
      <c r="Y81" s="162"/>
      <c r="Z81" s="162"/>
      <c r="AA81" s="162"/>
      <c r="AB81" s="162"/>
      <c r="AC81" s="163"/>
      <c r="AD81" s="164"/>
      <c r="AE81" s="161"/>
      <c r="AF81" s="162"/>
      <c r="AG81" s="162"/>
      <c r="AH81" s="162"/>
      <c r="AI81" s="162"/>
      <c r="AJ81" s="38"/>
    </row>
    <row r="82" spans="1:36" s="47" customFormat="1" ht="14.25">
      <c r="A82" s="5" t="s">
        <v>3</v>
      </c>
      <c r="B82" s="165"/>
      <c r="C82" s="166" t="s">
        <v>4</v>
      </c>
      <c r="D82" s="167"/>
      <c r="E82" s="167"/>
      <c r="F82" s="167"/>
      <c r="G82" s="168"/>
      <c r="H82" s="169"/>
      <c r="I82" s="165"/>
      <c r="J82" s="166" t="s">
        <v>4</v>
      </c>
      <c r="K82" s="167"/>
      <c r="L82" s="167"/>
      <c r="M82" s="167"/>
      <c r="N82" s="168"/>
      <c r="O82" s="169"/>
      <c r="P82" s="165"/>
      <c r="Q82" s="166" t="s">
        <v>4</v>
      </c>
      <c r="R82" s="167"/>
      <c r="S82" s="167"/>
      <c r="T82" s="167"/>
      <c r="U82" s="168"/>
      <c r="V82" s="170"/>
      <c r="W82" s="171"/>
      <c r="X82" s="166" t="s">
        <v>4</v>
      </c>
      <c r="Y82" s="167"/>
      <c r="Z82" s="167"/>
      <c r="AA82" s="167"/>
      <c r="AB82" s="168"/>
      <c r="AC82" s="172" t="s">
        <v>5</v>
      </c>
      <c r="AD82" s="171"/>
      <c r="AE82" s="166" t="s">
        <v>4</v>
      </c>
      <c r="AF82" s="167"/>
      <c r="AG82" s="167"/>
      <c r="AH82" s="167"/>
      <c r="AI82" s="168"/>
      <c r="AJ82" s="46"/>
    </row>
    <row r="83" spans="1:36" s="47" customFormat="1" ht="14.25">
      <c r="A83" s="19" t="s">
        <v>6</v>
      </c>
      <c r="B83" s="15" t="s">
        <v>7</v>
      </c>
      <c r="C83" s="173" t="s">
        <v>8</v>
      </c>
      <c r="D83" s="174" t="s">
        <v>9</v>
      </c>
      <c r="E83" s="174"/>
      <c r="F83" s="174"/>
      <c r="G83" s="175"/>
      <c r="H83" s="19" t="s">
        <v>6</v>
      </c>
      <c r="I83" s="15" t="s">
        <v>7</v>
      </c>
      <c r="J83" s="173" t="s">
        <v>8</v>
      </c>
      <c r="K83" s="174" t="s">
        <v>9</v>
      </c>
      <c r="L83" s="174"/>
      <c r="M83" s="174"/>
      <c r="N83" s="175"/>
      <c r="O83" s="19" t="s">
        <v>6</v>
      </c>
      <c r="P83" s="15" t="s">
        <v>7</v>
      </c>
      <c r="Q83" s="173" t="s">
        <v>8</v>
      </c>
      <c r="R83" s="174" t="s">
        <v>9</v>
      </c>
      <c r="S83" s="174"/>
      <c r="T83" s="174"/>
      <c r="U83" s="175"/>
      <c r="V83" s="176" t="s">
        <v>6</v>
      </c>
      <c r="W83" s="177" t="s">
        <v>7</v>
      </c>
      <c r="X83" s="173" t="s">
        <v>8</v>
      </c>
      <c r="Y83" s="174" t="s">
        <v>9</v>
      </c>
      <c r="Z83" s="174"/>
      <c r="AA83" s="174"/>
      <c r="AB83" s="175"/>
      <c r="AC83" s="178" t="s">
        <v>6</v>
      </c>
      <c r="AD83" s="177" t="s">
        <v>7</v>
      </c>
      <c r="AE83" s="173" t="s">
        <v>8</v>
      </c>
      <c r="AF83" s="174" t="s">
        <v>9</v>
      </c>
      <c r="AG83" s="174"/>
      <c r="AH83" s="174"/>
      <c r="AI83" s="175"/>
      <c r="AJ83" s="46"/>
    </row>
    <row r="84" spans="1:36" s="47" customFormat="1" ht="15.75" thickBot="1">
      <c r="A84" s="22" t="s">
        <v>10</v>
      </c>
      <c r="B84" s="23"/>
      <c r="C84" s="179"/>
      <c r="D84" s="180" t="s">
        <v>11</v>
      </c>
      <c r="E84" s="180" t="s">
        <v>12</v>
      </c>
      <c r="F84" s="180" t="s">
        <v>13</v>
      </c>
      <c r="G84" s="180" t="s">
        <v>14</v>
      </c>
      <c r="H84" s="181" t="s">
        <v>15</v>
      </c>
      <c r="I84" s="23"/>
      <c r="J84" s="179"/>
      <c r="K84" s="182" t="s">
        <v>11</v>
      </c>
      <c r="L84" s="180" t="s">
        <v>12</v>
      </c>
      <c r="M84" s="182" t="s">
        <v>13</v>
      </c>
      <c r="N84" s="183" t="s">
        <v>14</v>
      </c>
      <c r="O84" s="184" t="s">
        <v>16</v>
      </c>
      <c r="P84" s="23"/>
      <c r="Q84" s="179"/>
      <c r="R84" s="182" t="s">
        <v>11</v>
      </c>
      <c r="S84" s="182" t="s">
        <v>12</v>
      </c>
      <c r="T84" s="182" t="s">
        <v>13</v>
      </c>
      <c r="U84" s="183" t="s">
        <v>14</v>
      </c>
      <c r="V84" s="185" t="s">
        <v>17</v>
      </c>
      <c r="W84" s="186"/>
      <c r="X84" s="179"/>
      <c r="Y84" s="182" t="s">
        <v>11</v>
      </c>
      <c r="Z84" s="182" t="s">
        <v>12</v>
      </c>
      <c r="AA84" s="182" t="s">
        <v>13</v>
      </c>
      <c r="AB84" s="183" t="s">
        <v>14</v>
      </c>
      <c r="AC84" s="187" t="s">
        <v>18</v>
      </c>
      <c r="AD84" s="186"/>
      <c r="AE84" s="179"/>
      <c r="AF84" s="182" t="s">
        <v>11</v>
      </c>
      <c r="AG84" s="182" t="s">
        <v>12</v>
      </c>
      <c r="AH84" s="182" t="s">
        <v>13</v>
      </c>
      <c r="AI84" s="183" t="s">
        <v>14</v>
      </c>
      <c r="AJ84" s="46"/>
    </row>
    <row r="85" spans="1:36" ht="15">
      <c r="A85" s="66" t="s">
        <v>86</v>
      </c>
      <c r="B85" s="61"/>
      <c r="C85" s="55">
        <f aca="true" t="shared" si="32" ref="C85:C101">D85+E85+F85+G85</f>
        <v>2000</v>
      </c>
      <c r="D85" s="63">
        <f aca="true" t="shared" si="33" ref="D85:D101">K85+R85+Y85+AF85</f>
        <v>0</v>
      </c>
      <c r="E85" s="63">
        <f aca="true" t="shared" si="34" ref="E85:E101">L85+S85+Z85+AG85</f>
        <v>0</v>
      </c>
      <c r="F85" s="63">
        <f aca="true" t="shared" si="35" ref="F85:F101">M85+T85+AA85+AH85</f>
        <v>0</v>
      </c>
      <c r="G85" s="63">
        <f aca="true" t="shared" si="36" ref="G85:G101">N85+U85+AB85+AI85</f>
        <v>2000</v>
      </c>
      <c r="H85" s="188" t="s">
        <v>86</v>
      </c>
      <c r="I85" s="61"/>
      <c r="J85" s="55">
        <f aca="true" t="shared" si="37" ref="J85:J101">K85+L85+M85+N85</f>
        <v>2000</v>
      </c>
      <c r="K85" s="189"/>
      <c r="L85" s="155"/>
      <c r="M85" s="189"/>
      <c r="N85" s="190">
        <v>2000</v>
      </c>
      <c r="O85" s="188" t="s">
        <v>86</v>
      </c>
      <c r="P85" s="61"/>
      <c r="Q85" s="62"/>
      <c r="R85" s="63"/>
      <c r="S85" s="63"/>
      <c r="T85" s="63"/>
      <c r="U85" s="57"/>
      <c r="V85" s="188" t="s">
        <v>86</v>
      </c>
      <c r="W85" s="65"/>
      <c r="X85" s="62"/>
      <c r="Y85" s="63"/>
      <c r="Z85" s="63"/>
      <c r="AA85" s="63"/>
      <c r="AB85" s="57"/>
      <c r="AC85" s="188" t="s">
        <v>86</v>
      </c>
      <c r="AD85" s="65"/>
      <c r="AE85" s="62">
        <f aca="true" t="shared" si="38" ref="AE85:AE101">AF85+AG85+AH85+AI85</f>
        <v>0</v>
      </c>
      <c r="AF85" s="63"/>
      <c r="AG85" s="63"/>
      <c r="AH85" s="63"/>
      <c r="AI85" s="57"/>
      <c r="AJ85" s="38"/>
    </row>
    <row r="86" spans="1:36" ht="15">
      <c r="A86" s="60" t="s">
        <v>87</v>
      </c>
      <c r="B86" s="61"/>
      <c r="C86" s="55">
        <f t="shared" si="32"/>
        <v>1000</v>
      </c>
      <c r="D86" s="63">
        <f t="shared" si="33"/>
        <v>0</v>
      </c>
      <c r="E86" s="63">
        <f t="shared" si="34"/>
        <v>0</v>
      </c>
      <c r="F86" s="63">
        <f t="shared" si="35"/>
        <v>0</v>
      </c>
      <c r="G86" s="63">
        <f t="shared" si="36"/>
        <v>1000</v>
      </c>
      <c r="H86" s="191" t="s">
        <v>87</v>
      </c>
      <c r="I86" s="61"/>
      <c r="J86" s="55">
        <f t="shared" si="37"/>
        <v>1000</v>
      </c>
      <c r="K86" s="63"/>
      <c r="L86" s="155"/>
      <c r="M86" s="63"/>
      <c r="N86" s="57">
        <v>1000</v>
      </c>
      <c r="O86" s="191" t="s">
        <v>87</v>
      </c>
      <c r="P86" s="61"/>
      <c r="Q86" s="62"/>
      <c r="R86" s="63"/>
      <c r="S86" s="63"/>
      <c r="T86" s="63"/>
      <c r="U86" s="57"/>
      <c r="V86" s="191" t="s">
        <v>87</v>
      </c>
      <c r="W86" s="65"/>
      <c r="X86" s="62"/>
      <c r="Y86" s="63"/>
      <c r="Z86" s="63"/>
      <c r="AA86" s="63"/>
      <c r="AB86" s="57"/>
      <c r="AC86" s="191" t="s">
        <v>87</v>
      </c>
      <c r="AD86" s="65"/>
      <c r="AE86" s="62">
        <f t="shared" si="38"/>
        <v>0</v>
      </c>
      <c r="AF86" s="63"/>
      <c r="AG86" s="63"/>
      <c r="AH86" s="63"/>
      <c r="AI86" s="57"/>
      <c r="AJ86" s="38"/>
    </row>
    <row r="87" spans="1:36" ht="15">
      <c r="A87" s="60" t="s">
        <v>88</v>
      </c>
      <c r="B87" s="61"/>
      <c r="C87" s="55">
        <f t="shared" si="32"/>
        <v>20000</v>
      </c>
      <c r="D87" s="63">
        <f t="shared" si="33"/>
        <v>0</v>
      </c>
      <c r="E87" s="63">
        <f t="shared" si="34"/>
        <v>10000</v>
      </c>
      <c r="F87" s="63">
        <f t="shared" si="35"/>
        <v>10000</v>
      </c>
      <c r="G87" s="63">
        <f t="shared" si="36"/>
        <v>0</v>
      </c>
      <c r="H87" s="191" t="s">
        <v>88</v>
      </c>
      <c r="I87" s="61"/>
      <c r="J87" s="55">
        <f t="shared" si="37"/>
        <v>20000</v>
      </c>
      <c r="K87" s="63"/>
      <c r="L87" s="155">
        <v>10000</v>
      </c>
      <c r="M87" s="63">
        <v>10000</v>
      </c>
      <c r="N87" s="57"/>
      <c r="O87" s="191" t="s">
        <v>88</v>
      </c>
      <c r="P87" s="61"/>
      <c r="Q87" s="62"/>
      <c r="R87" s="63"/>
      <c r="S87" s="63"/>
      <c r="T87" s="63"/>
      <c r="U87" s="57"/>
      <c r="V87" s="191" t="s">
        <v>88</v>
      </c>
      <c r="W87" s="65"/>
      <c r="X87" s="62"/>
      <c r="Y87" s="63"/>
      <c r="Z87" s="63"/>
      <c r="AA87" s="63"/>
      <c r="AB87" s="57"/>
      <c r="AC87" s="191" t="s">
        <v>88</v>
      </c>
      <c r="AD87" s="65"/>
      <c r="AE87" s="62">
        <f t="shared" si="38"/>
        <v>0</v>
      </c>
      <c r="AF87" s="63"/>
      <c r="AG87" s="63"/>
      <c r="AH87" s="63"/>
      <c r="AI87" s="57"/>
      <c r="AJ87" s="38"/>
    </row>
    <row r="88" spans="1:36" ht="15">
      <c r="A88" s="66" t="s">
        <v>89</v>
      </c>
      <c r="B88" s="61"/>
      <c r="C88" s="55">
        <f t="shared" si="32"/>
        <v>0</v>
      </c>
      <c r="D88" s="63">
        <f t="shared" si="33"/>
        <v>0</v>
      </c>
      <c r="E88" s="63">
        <f t="shared" si="34"/>
        <v>0</v>
      </c>
      <c r="F88" s="63">
        <f t="shared" si="35"/>
        <v>0</v>
      </c>
      <c r="G88" s="63">
        <f t="shared" si="36"/>
        <v>0</v>
      </c>
      <c r="H88" s="188" t="s">
        <v>89</v>
      </c>
      <c r="I88" s="61"/>
      <c r="J88" s="55">
        <f t="shared" si="37"/>
        <v>0</v>
      </c>
      <c r="K88" s="63"/>
      <c r="L88" s="155"/>
      <c r="M88" s="63"/>
      <c r="N88" s="57"/>
      <c r="O88" s="188" t="s">
        <v>89</v>
      </c>
      <c r="P88" s="61"/>
      <c r="Q88" s="62"/>
      <c r="R88" s="63"/>
      <c r="S88" s="63"/>
      <c r="T88" s="63"/>
      <c r="U88" s="57"/>
      <c r="V88" s="188" t="s">
        <v>89</v>
      </c>
      <c r="W88" s="65"/>
      <c r="X88" s="62"/>
      <c r="Y88" s="63"/>
      <c r="Z88" s="63"/>
      <c r="AA88" s="63"/>
      <c r="AB88" s="57"/>
      <c r="AC88" s="188" t="s">
        <v>89</v>
      </c>
      <c r="AD88" s="65"/>
      <c r="AE88" s="62">
        <f t="shared" si="38"/>
        <v>0</v>
      </c>
      <c r="AF88" s="63"/>
      <c r="AG88" s="63"/>
      <c r="AH88" s="63"/>
      <c r="AI88" s="57"/>
      <c r="AJ88" s="38"/>
    </row>
    <row r="89" spans="1:36" ht="15">
      <c r="A89" s="60" t="s">
        <v>90</v>
      </c>
      <c r="B89" s="61"/>
      <c r="C89" s="55">
        <f t="shared" si="32"/>
        <v>0</v>
      </c>
      <c r="D89" s="63">
        <f t="shared" si="33"/>
        <v>0</v>
      </c>
      <c r="E89" s="63">
        <f t="shared" si="34"/>
        <v>0</v>
      </c>
      <c r="F89" s="63">
        <f t="shared" si="35"/>
        <v>0</v>
      </c>
      <c r="G89" s="63">
        <f t="shared" si="36"/>
        <v>0</v>
      </c>
      <c r="H89" s="191" t="s">
        <v>90</v>
      </c>
      <c r="I89" s="61"/>
      <c r="J89" s="55">
        <f t="shared" si="37"/>
        <v>0</v>
      </c>
      <c r="K89" s="63"/>
      <c r="L89" s="155"/>
      <c r="M89" s="63"/>
      <c r="N89" s="57"/>
      <c r="O89" s="191" t="s">
        <v>90</v>
      </c>
      <c r="P89" s="61"/>
      <c r="Q89" s="62"/>
      <c r="R89" s="63"/>
      <c r="S89" s="63"/>
      <c r="T89" s="63"/>
      <c r="U89" s="57"/>
      <c r="V89" s="191" t="s">
        <v>90</v>
      </c>
      <c r="W89" s="65"/>
      <c r="X89" s="62"/>
      <c r="Y89" s="63"/>
      <c r="Z89" s="63"/>
      <c r="AA89" s="63"/>
      <c r="AB89" s="57"/>
      <c r="AC89" s="191" t="s">
        <v>90</v>
      </c>
      <c r="AD89" s="65"/>
      <c r="AE89" s="62">
        <f t="shared" si="38"/>
        <v>0</v>
      </c>
      <c r="AF89" s="63"/>
      <c r="AG89" s="63"/>
      <c r="AH89" s="63"/>
      <c r="AI89" s="57"/>
      <c r="AJ89" s="38"/>
    </row>
    <row r="90" spans="1:36" ht="15">
      <c r="A90" s="60" t="s">
        <v>91</v>
      </c>
      <c r="B90" s="61"/>
      <c r="C90" s="55">
        <f t="shared" si="32"/>
        <v>0</v>
      </c>
      <c r="D90" s="63">
        <f t="shared" si="33"/>
        <v>0</v>
      </c>
      <c r="E90" s="63">
        <f t="shared" si="34"/>
        <v>0</v>
      </c>
      <c r="F90" s="63">
        <f t="shared" si="35"/>
        <v>0</v>
      </c>
      <c r="G90" s="63">
        <f t="shared" si="36"/>
        <v>0</v>
      </c>
      <c r="H90" s="191" t="s">
        <v>91</v>
      </c>
      <c r="I90" s="61"/>
      <c r="J90" s="55">
        <f t="shared" si="37"/>
        <v>0</v>
      </c>
      <c r="K90" s="63"/>
      <c r="L90" s="155"/>
      <c r="M90" s="63"/>
      <c r="N90" s="57"/>
      <c r="O90" s="191" t="s">
        <v>91</v>
      </c>
      <c r="P90" s="61"/>
      <c r="Q90" s="62"/>
      <c r="R90" s="63"/>
      <c r="S90" s="63"/>
      <c r="T90" s="63"/>
      <c r="U90" s="57"/>
      <c r="V90" s="191" t="s">
        <v>91</v>
      </c>
      <c r="W90" s="65"/>
      <c r="X90" s="62"/>
      <c r="Y90" s="63"/>
      <c r="Z90" s="63"/>
      <c r="AA90" s="63"/>
      <c r="AB90" s="57"/>
      <c r="AC90" s="191" t="s">
        <v>91</v>
      </c>
      <c r="AD90" s="65"/>
      <c r="AE90" s="62">
        <f t="shared" si="38"/>
        <v>0</v>
      </c>
      <c r="AF90" s="63"/>
      <c r="AG90" s="63"/>
      <c r="AH90" s="63"/>
      <c r="AI90" s="57"/>
      <c r="AJ90" s="38"/>
    </row>
    <row r="91" spans="1:36" ht="15">
      <c r="A91" s="60" t="s">
        <v>92</v>
      </c>
      <c r="B91" s="61"/>
      <c r="C91" s="55">
        <f t="shared" si="32"/>
        <v>0</v>
      </c>
      <c r="D91" s="63">
        <f t="shared" si="33"/>
        <v>0</v>
      </c>
      <c r="E91" s="63">
        <f t="shared" si="34"/>
        <v>0</v>
      </c>
      <c r="F91" s="63">
        <f t="shared" si="35"/>
        <v>0</v>
      </c>
      <c r="G91" s="63">
        <f t="shared" si="36"/>
        <v>0</v>
      </c>
      <c r="H91" s="191" t="s">
        <v>92</v>
      </c>
      <c r="I91" s="61"/>
      <c r="J91" s="55">
        <f t="shared" si="37"/>
        <v>0</v>
      </c>
      <c r="K91" s="63"/>
      <c r="L91" s="155"/>
      <c r="M91" s="63"/>
      <c r="N91" s="57"/>
      <c r="O91" s="191" t="s">
        <v>92</v>
      </c>
      <c r="P91" s="61"/>
      <c r="Q91" s="62"/>
      <c r="R91" s="63"/>
      <c r="S91" s="63"/>
      <c r="T91" s="63"/>
      <c r="U91" s="57"/>
      <c r="V91" s="191" t="s">
        <v>92</v>
      </c>
      <c r="W91" s="65"/>
      <c r="X91" s="62"/>
      <c r="Y91" s="63"/>
      <c r="Z91" s="63"/>
      <c r="AA91" s="63"/>
      <c r="AB91" s="57"/>
      <c r="AC91" s="191" t="s">
        <v>92</v>
      </c>
      <c r="AD91" s="65"/>
      <c r="AE91" s="62">
        <f t="shared" si="38"/>
        <v>0</v>
      </c>
      <c r="AF91" s="63"/>
      <c r="AG91" s="63"/>
      <c r="AH91" s="63"/>
      <c r="AI91" s="57"/>
      <c r="AJ91" s="38"/>
    </row>
    <row r="92" spans="1:36" ht="15">
      <c r="A92" s="60" t="s">
        <v>93</v>
      </c>
      <c r="B92" s="61"/>
      <c r="C92" s="55">
        <f t="shared" si="32"/>
        <v>0</v>
      </c>
      <c r="D92" s="63">
        <f t="shared" si="33"/>
        <v>0</v>
      </c>
      <c r="E92" s="63">
        <f t="shared" si="34"/>
        <v>0</v>
      </c>
      <c r="F92" s="63">
        <f t="shared" si="35"/>
        <v>0</v>
      </c>
      <c r="G92" s="63">
        <f t="shared" si="36"/>
        <v>0</v>
      </c>
      <c r="H92" s="191" t="s">
        <v>93</v>
      </c>
      <c r="I92" s="61"/>
      <c r="J92" s="55">
        <f t="shared" si="37"/>
        <v>0</v>
      </c>
      <c r="K92" s="63"/>
      <c r="L92" s="155"/>
      <c r="M92" s="63"/>
      <c r="N92" s="57"/>
      <c r="O92" s="191" t="s">
        <v>93</v>
      </c>
      <c r="P92" s="61"/>
      <c r="Q92" s="62"/>
      <c r="R92" s="63"/>
      <c r="S92" s="63"/>
      <c r="T92" s="63"/>
      <c r="U92" s="57"/>
      <c r="V92" s="191" t="s">
        <v>93</v>
      </c>
      <c r="W92" s="65"/>
      <c r="X92" s="62"/>
      <c r="Y92" s="63"/>
      <c r="Z92" s="63"/>
      <c r="AA92" s="63"/>
      <c r="AB92" s="57"/>
      <c r="AC92" s="191" t="s">
        <v>93</v>
      </c>
      <c r="AD92" s="65"/>
      <c r="AE92" s="62">
        <f t="shared" si="38"/>
        <v>0</v>
      </c>
      <c r="AF92" s="63"/>
      <c r="AG92" s="63"/>
      <c r="AH92" s="63"/>
      <c r="AI92" s="57"/>
      <c r="AJ92" s="38"/>
    </row>
    <row r="93" spans="1:36" ht="15">
      <c r="A93" s="60" t="s">
        <v>94</v>
      </c>
      <c r="B93" s="61"/>
      <c r="C93" s="55">
        <f t="shared" si="32"/>
        <v>0</v>
      </c>
      <c r="D93" s="63">
        <f t="shared" si="33"/>
        <v>0</v>
      </c>
      <c r="E93" s="63">
        <f t="shared" si="34"/>
        <v>0</v>
      </c>
      <c r="F93" s="63">
        <f t="shared" si="35"/>
        <v>0</v>
      </c>
      <c r="G93" s="63">
        <f t="shared" si="36"/>
        <v>0</v>
      </c>
      <c r="H93" s="191" t="s">
        <v>94</v>
      </c>
      <c r="I93" s="61"/>
      <c r="J93" s="55">
        <f t="shared" si="37"/>
        <v>0</v>
      </c>
      <c r="K93" s="63"/>
      <c r="L93" s="192"/>
      <c r="M93" s="63"/>
      <c r="N93" s="57"/>
      <c r="O93" s="191" t="s">
        <v>94</v>
      </c>
      <c r="P93" s="61"/>
      <c r="Q93" s="62"/>
      <c r="R93" s="63"/>
      <c r="S93" s="63"/>
      <c r="T93" s="63"/>
      <c r="U93" s="57"/>
      <c r="V93" s="191" t="s">
        <v>94</v>
      </c>
      <c r="W93" s="65"/>
      <c r="X93" s="62"/>
      <c r="Y93" s="63"/>
      <c r="Z93" s="63"/>
      <c r="AA93" s="63"/>
      <c r="AB93" s="57"/>
      <c r="AC93" s="191" t="s">
        <v>94</v>
      </c>
      <c r="AD93" s="65"/>
      <c r="AE93" s="62">
        <f t="shared" si="38"/>
        <v>0</v>
      </c>
      <c r="AF93" s="63"/>
      <c r="AG93" s="63"/>
      <c r="AH93" s="63"/>
      <c r="AI93" s="57"/>
      <c r="AJ93" s="38"/>
    </row>
    <row r="94" spans="1:36" ht="15">
      <c r="A94" s="60" t="s">
        <v>95</v>
      </c>
      <c r="B94" s="61"/>
      <c r="C94" s="55">
        <f t="shared" si="32"/>
        <v>10000</v>
      </c>
      <c r="D94" s="63">
        <f t="shared" si="33"/>
        <v>0</v>
      </c>
      <c r="E94" s="63">
        <f t="shared" si="34"/>
        <v>0</v>
      </c>
      <c r="F94" s="63">
        <f t="shared" si="35"/>
        <v>0</v>
      </c>
      <c r="G94" s="63">
        <f t="shared" si="36"/>
        <v>10000</v>
      </c>
      <c r="H94" s="191" t="str">
        <f>A94</f>
        <v>оплата договоров программ комп.обраб.на эл.дисках</v>
      </c>
      <c r="I94" s="61"/>
      <c r="J94" s="55">
        <f t="shared" si="37"/>
        <v>10000</v>
      </c>
      <c r="K94" s="63"/>
      <c r="L94" s="63"/>
      <c r="M94" s="63"/>
      <c r="N94" s="57">
        <v>10000</v>
      </c>
      <c r="O94" s="191" t="str">
        <f>H94</f>
        <v>оплата договоров программ комп.обраб.на эл.дисках</v>
      </c>
      <c r="P94" s="61"/>
      <c r="Q94" s="62"/>
      <c r="R94" s="63"/>
      <c r="S94" s="63"/>
      <c r="T94" s="63"/>
      <c r="U94" s="57"/>
      <c r="V94" s="191" t="str">
        <f>O94</f>
        <v>оплата договоров программ комп.обраб.на эл.дисках</v>
      </c>
      <c r="W94" s="65"/>
      <c r="X94" s="62"/>
      <c r="Y94" s="63"/>
      <c r="Z94" s="63"/>
      <c r="AA94" s="63"/>
      <c r="AB94" s="57"/>
      <c r="AC94" s="191" t="str">
        <f>V94</f>
        <v>оплата договоров программ комп.обраб.на эл.дисках</v>
      </c>
      <c r="AD94" s="65"/>
      <c r="AE94" s="62">
        <f t="shared" si="38"/>
        <v>0</v>
      </c>
      <c r="AF94" s="63"/>
      <c r="AG94" s="63"/>
      <c r="AH94" s="63"/>
      <c r="AI94" s="57"/>
      <c r="AJ94" s="38"/>
    </row>
    <row r="95" spans="1:36" s="140" customFormat="1" ht="15">
      <c r="A95" s="193" t="s">
        <v>96</v>
      </c>
      <c r="B95" s="132"/>
      <c r="C95" s="194">
        <f t="shared" si="32"/>
        <v>138000</v>
      </c>
      <c r="D95" s="63">
        <f t="shared" si="33"/>
        <v>40000</v>
      </c>
      <c r="E95" s="63">
        <f t="shared" si="34"/>
        <v>34000</v>
      </c>
      <c r="F95" s="63">
        <f t="shared" si="35"/>
        <v>36000</v>
      </c>
      <c r="G95" s="63">
        <f t="shared" si="36"/>
        <v>28000</v>
      </c>
      <c r="H95" s="195" t="s">
        <v>97</v>
      </c>
      <c r="I95" s="132"/>
      <c r="J95" s="55">
        <f t="shared" si="37"/>
        <v>138000</v>
      </c>
      <c r="K95" s="63">
        <v>40000</v>
      </c>
      <c r="L95" s="63">
        <v>34000</v>
      </c>
      <c r="M95" s="63">
        <v>36000</v>
      </c>
      <c r="N95" s="57">
        <v>28000</v>
      </c>
      <c r="O95" s="195" t="s">
        <v>97</v>
      </c>
      <c r="P95" s="132"/>
      <c r="Q95" s="133"/>
      <c r="R95" s="134"/>
      <c r="S95" s="134"/>
      <c r="T95" s="134"/>
      <c r="U95" s="135"/>
      <c r="V95" s="195" t="s">
        <v>97</v>
      </c>
      <c r="W95" s="137"/>
      <c r="X95" s="133"/>
      <c r="Y95" s="134"/>
      <c r="Z95" s="134"/>
      <c r="AA95" s="134"/>
      <c r="AB95" s="135"/>
      <c r="AC95" s="195" t="s">
        <v>97</v>
      </c>
      <c r="AD95" s="137"/>
      <c r="AE95" s="133">
        <f t="shared" si="38"/>
        <v>0</v>
      </c>
      <c r="AF95" s="134"/>
      <c r="AG95" s="134"/>
      <c r="AH95" s="134"/>
      <c r="AI95" s="135"/>
      <c r="AJ95" s="139"/>
    </row>
    <row r="96" spans="1:36" ht="15">
      <c r="A96" s="66"/>
      <c r="B96" s="61"/>
      <c r="C96" s="55">
        <f t="shared" si="32"/>
        <v>0</v>
      </c>
      <c r="D96" s="63">
        <f t="shared" si="33"/>
        <v>0</v>
      </c>
      <c r="E96" s="63">
        <f t="shared" si="34"/>
        <v>0</v>
      </c>
      <c r="F96" s="63">
        <f t="shared" si="35"/>
        <v>0</v>
      </c>
      <c r="G96" s="63">
        <f t="shared" si="36"/>
        <v>0</v>
      </c>
      <c r="H96" s="188"/>
      <c r="I96" s="61"/>
      <c r="J96" s="55">
        <f t="shared" si="37"/>
        <v>0</v>
      </c>
      <c r="K96" s="63"/>
      <c r="L96" s="63"/>
      <c r="M96" s="63"/>
      <c r="N96" s="57"/>
      <c r="O96" s="188"/>
      <c r="P96" s="61"/>
      <c r="Q96" s="62"/>
      <c r="R96" s="63"/>
      <c r="S96" s="63"/>
      <c r="T96" s="63"/>
      <c r="U96" s="57"/>
      <c r="V96" s="188"/>
      <c r="W96" s="65"/>
      <c r="X96" s="62"/>
      <c r="Y96" s="63"/>
      <c r="Z96" s="63"/>
      <c r="AA96" s="63"/>
      <c r="AB96" s="57"/>
      <c r="AC96" s="188"/>
      <c r="AD96" s="65"/>
      <c r="AE96" s="62">
        <f t="shared" si="38"/>
        <v>0</v>
      </c>
      <c r="AF96" s="63"/>
      <c r="AG96" s="63"/>
      <c r="AH96" s="63"/>
      <c r="AI96" s="57"/>
      <c r="AJ96" s="38"/>
    </row>
    <row r="97" spans="1:36" ht="15">
      <c r="A97" s="188" t="s">
        <v>98</v>
      </c>
      <c r="B97" s="61"/>
      <c r="C97" s="55">
        <f t="shared" si="32"/>
        <v>0</v>
      </c>
      <c r="D97" s="63">
        <f t="shared" si="33"/>
        <v>0</v>
      </c>
      <c r="E97" s="63">
        <f t="shared" si="34"/>
        <v>0</v>
      </c>
      <c r="F97" s="63">
        <f t="shared" si="35"/>
        <v>0</v>
      </c>
      <c r="G97" s="63">
        <f t="shared" si="36"/>
        <v>0</v>
      </c>
      <c r="H97" s="188" t="s">
        <v>98</v>
      </c>
      <c r="I97" s="61"/>
      <c r="J97" s="55">
        <f t="shared" si="37"/>
        <v>0</v>
      </c>
      <c r="K97" s="63"/>
      <c r="L97" s="63"/>
      <c r="M97" s="63"/>
      <c r="N97" s="57"/>
      <c r="O97" s="188" t="s">
        <v>98</v>
      </c>
      <c r="P97" s="61"/>
      <c r="Q97" s="196"/>
      <c r="R97" s="63"/>
      <c r="S97" s="63"/>
      <c r="T97" s="63"/>
      <c r="U97" s="57"/>
      <c r="V97" s="188" t="s">
        <v>98</v>
      </c>
      <c r="W97" s="65"/>
      <c r="X97" s="196"/>
      <c r="Y97" s="63"/>
      <c r="Z97" s="63"/>
      <c r="AA97" s="63"/>
      <c r="AB97" s="57"/>
      <c r="AC97" s="188" t="s">
        <v>98</v>
      </c>
      <c r="AD97" s="65"/>
      <c r="AE97" s="62">
        <f t="shared" si="38"/>
        <v>0</v>
      </c>
      <c r="AF97" s="63"/>
      <c r="AG97" s="63"/>
      <c r="AH97" s="63"/>
      <c r="AI97" s="57"/>
      <c r="AJ97" s="38"/>
    </row>
    <row r="98" spans="1:36" ht="15">
      <c r="A98" s="188" t="s">
        <v>99</v>
      </c>
      <c r="B98" s="61"/>
      <c r="C98" s="55">
        <f t="shared" si="32"/>
        <v>0</v>
      </c>
      <c r="D98" s="63">
        <f t="shared" si="33"/>
        <v>0</v>
      </c>
      <c r="E98" s="63">
        <f t="shared" si="34"/>
        <v>0</v>
      </c>
      <c r="F98" s="63">
        <f t="shared" si="35"/>
        <v>0</v>
      </c>
      <c r="G98" s="63">
        <f t="shared" si="36"/>
        <v>0</v>
      </c>
      <c r="H98" s="188" t="s">
        <v>99</v>
      </c>
      <c r="I98" s="61"/>
      <c r="J98" s="55">
        <f t="shared" si="37"/>
        <v>0</v>
      </c>
      <c r="K98" s="63"/>
      <c r="L98" s="63"/>
      <c r="M98" s="63"/>
      <c r="N98" s="57"/>
      <c r="O98" s="188" t="s">
        <v>99</v>
      </c>
      <c r="P98" s="61"/>
      <c r="Q98" s="196"/>
      <c r="R98" s="63"/>
      <c r="S98" s="63"/>
      <c r="T98" s="63"/>
      <c r="U98" s="57"/>
      <c r="V98" s="188" t="s">
        <v>99</v>
      </c>
      <c r="W98" s="65"/>
      <c r="X98" s="196"/>
      <c r="Y98" s="63"/>
      <c r="Z98" s="63"/>
      <c r="AA98" s="63"/>
      <c r="AB98" s="57"/>
      <c r="AC98" s="188" t="s">
        <v>99</v>
      </c>
      <c r="AD98" s="65"/>
      <c r="AE98" s="62">
        <f t="shared" si="38"/>
        <v>0</v>
      </c>
      <c r="AF98" s="63"/>
      <c r="AG98" s="63"/>
      <c r="AH98" s="63"/>
      <c r="AI98" s="57"/>
      <c r="AJ98" s="38"/>
    </row>
    <row r="99" spans="1:36" ht="15">
      <c r="A99" s="188" t="s">
        <v>100</v>
      </c>
      <c r="B99" s="61"/>
      <c r="C99" s="55">
        <f t="shared" si="32"/>
        <v>30000</v>
      </c>
      <c r="D99" s="63">
        <f t="shared" si="33"/>
        <v>10000</v>
      </c>
      <c r="E99" s="63">
        <f t="shared" si="34"/>
        <v>10000</v>
      </c>
      <c r="F99" s="63">
        <f t="shared" si="35"/>
        <v>0</v>
      </c>
      <c r="G99" s="63">
        <f t="shared" si="36"/>
        <v>10000</v>
      </c>
      <c r="H99" s="188" t="s">
        <v>100</v>
      </c>
      <c r="I99" s="61"/>
      <c r="J99" s="55">
        <f t="shared" si="37"/>
        <v>30000</v>
      </c>
      <c r="K99" s="63">
        <v>10000</v>
      </c>
      <c r="L99" s="63">
        <v>10000</v>
      </c>
      <c r="M99" s="63"/>
      <c r="N99" s="57">
        <v>10000</v>
      </c>
      <c r="O99" s="188" t="s">
        <v>100</v>
      </c>
      <c r="P99" s="61"/>
      <c r="Q99" s="196"/>
      <c r="R99" s="63"/>
      <c r="S99" s="63"/>
      <c r="T99" s="63"/>
      <c r="U99" s="57"/>
      <c r="V99" s="188" t="s">
        <v>100</v>
      </c>
      <c r="W99" s="65"/>
      <c r="X99" s="196"/>
      <c r="Y99" s="63"/>
      <c r="Z99" s="63"/>
      <c r="AA99" s="63"/>
      <c r="AB99" s="57"/>
      <c r="AC99" s="188" t="s">
        <v>100</v>
      </c>
      <c r="AD99" s="65"/>
      <c r="AE99" s="62">
        <f t="shared" si="38"/>
        <v>0</v>
      </c>
      <c r="AF99" s="63"/>
      <c r="AG99" s="63"/>
      <c r="AH99" s="63"/>
      <c r="AI99" s="57"/>
      <c r="AJ99" s="38"/>
    </row>
    <row r="100" spans="1:36" ht="15">
      <c r="A100" s="188" t="s">
        <v>101</v>
      </c>
      <c r="B100" s="61"/>
      <c r="C100" s="55">
        <f t="shared" si="32"/>
        <v>0</v>
      </c>
      <c r="D100" s="63">
        <f t="shared" si="33"/>
        <v>0</v>
      </c>
      <c r="E100" s="63">
        <f t="shared" si="34"/>
        <v>0</v>
      </c>
      <c r="F100" s="63">
        <f t="shared" si="35"/>
        <v>0</v>
      </c>
      <c r="G100" s="63">
        <f t="shared" si="36"/>
        <v>0</v>
      </c>
      <c r="H100" s="188" t="s">
        <v>101</v>
      </c>
      <c r="I100" s="61"/>
      <c r="J100" s="55">
        <f t="shared" si="37"/>
        <v>0</v>
      </c>
      <c r="K100" s="63"/>
      <c r="L100" s="63"/>
      <c r="M100" s="63"/>
      <c r="N100" s="57"/>
      <c r="O100" s="188" t="s">
        <v>101</v>
      </c>
      <c r="P100" s="61"/>
      <c r="Q100" s="197"/>
      <c r="R100" s="63"/>
      <c r="S100" s="63"/>
      <c r="T100" s="63"/>
      <c r="U100" s="57"/>
      <c r="V100" s="188" t="s">
        <v>101</v>
      </c>
      <c r="W100" s="65"/>
      <c r="X100" s="197"/>
      <c r="Y100" s="63"/>
      <c r="Z100" s="63"/>
      <c r="AA100" s="63"/>
      <c r="AB100" s="57"/>
      <c r="AC100" s="188" t="s">
        <v>101</v>
      </c>
      <c r="AD100" s="65"/>
      <c r="AE100" s="62">
        <f t="shared" si="38"/>
        <v>0</v>
      </c>
      <c r="AF100" s="63"/>
      <c r="AG100" s="63"/>
      <c r="AH100" s="63"/>
      <c r="AI100" s="57"/>
      <c r="AJ100" s="38"/>
    </row>
    <row r="101" spans="1:36" ht="15">
      <c r="A101" s="188" t="s">
        <v>102</v>
      </c>
      <c r="B101" s="61"/>
      <c r="C101" s="55">
        <f t="shared" si="32"/>
        <v>10000</v>
      </c>
      <c r="D101" s="63">
        <f t="shared" si="33"/>
        <v>0</v>
      </c>
      <c r="E101" s="63">
        <f t="shared" si="34"/>
        <v>5000</v>
      </c>
      <c r="F101" s="63">
        <f t="shared" si="35"/>
        <v>0</v>
      </c>
      <c r="G101" s="63">
        <f t="shared" si="36"/>
        <v>5000</v>
      </c>
      <c r="H101" s="188" t="s">
        <v>102</v>
      </c>
      <c r="I101" s="61"/>
      <c r="J101" s="55">
        <f t="shared" si="37"/>
        <v>10000</v>
      </c>
      <c r="K101" s="63"/>
      <c r="L101" s="63">
        <v>5000</v>
      </c>
      <c r="M101" s="63"/>
      <c r="N101" s="57">
        <v>5000</v>
      </c>
      <c r="O101" s="188" t="s">
        <v>102</v>
      </c>
      <c r="P101" s="61"/>
      <c r="Q101" s="196"/>
      <c r="R101" s="63"/>
      <c r="S101" s="63"/>
      <c r="T101" s="63"/>
      <c r="U101" s="57"/>
      <c r="V101" s="188" t="s">
        <v>102</v>
      </c>
      <c r="W101" s="65"/>
      <c r="X101" s="196"/>
      <c r="Y101" s="63"/>
      <c r="Z101" s="63"/>
      <c r="AA101" s="63"/>
      <c r="AB101" s="57"/>
      <c r="AC101" s="188" t="s">
        <v>102</v>
      </c>
      <c r="AD101" s="65"/>
      <c r="AE101" s="62">
        <f t="shared" si="38"/>
        <v>0</v>
      </c>
      <c r="AF101" s="63"/>
      <c r="AG101" s="63"/>
      <c r="AH101" s="63"/>
      <c r="AI101" s="57"/>
      <c r="AJ101" s="38"/>
    </row>
    <row r="102" spans="1:36" ht="15">
      <c r="A102" s="198" t="s">
        <v>103</v>
      </c>
      <c r="B102" s="31">
        <v>230</v>
      </c>
      <c r="C102" s="199"/>
      <c r="D102" s="200"/>
      <c r="E102" s="200"/>
      <c r="F102" s="200"/>
      <c r="G102" s="201"/>
      <c r="H102" s="198" t="s">
        <v>103</v>
      </c>
      <c r="I102" s="31">
        <v>230</v>
      </c>
      <c r="J102" s="199"/>
      <c r="K102" s="200"/>
      <c r="L102" s="200"/>
      <c r="M102" s="200"/>
      <c r="N102" s="201"/>
      <c r="O102" s="198" t="s">
        <v>103</v>
      </c>
      <c r="P102" s="31">
        <v>230</v>
      </c>
      <c r="Q102" s="199"/>
      <c r="R102" s="200"/>
      <c r="S102" s="200"/>
      <c r="T102" s="200"/>
      <c r="U102" s="201"/>
      <c r="V102" s="202" t="s">
        <v>103</v>
      </c>
      <c r="W102" s="37">
        <v>230</v>
      </c>
      <c r="X102" s="199"/>
      <c r="Y102" s="200"/>
      <c r="Z102" s="200"/>
      <c r="AA102" s="200"/>
      <c r="AB102" s="201"/>
      <c r="AC102" s="202" t="s">
        <v>103</v>
      </c>
      <c r="AD102" s="37">
        <v>230</v>
      </c>
      <c r="AE102" s="199"/>
      <c r="AF102" s="200"/>
      <c r="AG102" s="200"/>
      <c r="AH102" s="200"/>
      <c r="AI102" s="201"/>
      <c r="AJ102" s="38"/>
    </row>
    <row r="103" spans="1:36" ht="15">
      <c r="A103" s="107" t="s">
        <v>104</v>
      </c>
      <c r="B103" s="82">
        <v>231</v>
      </c>
      <c r="C103" s="62">
        <f>D103+E103+F103+G103</f>
        <v>0</v>
      </c>
      <c r="D103" s="203"/>
      <c r="E103" s="203"/>
      <c r="F103" s="203"/>
      <c r="G103" s="204"/>
      <c r="H103" s="107" t="s">
        <v>104</v>
      </c>
      <c r="I103" s="82">
        <v>231</v>
      </c>
      <c r="J103" s="62">
        <f>K103+L103+M103+N103</f>
        <v>0</v>
      </c>
      <c r="K103" s="203"/>
      <c r="L103" s="203"/>
      <c r="M103" s="203"/>
      <c r="N103" s="204"/>
      <c r="O103" s="107" t="s">
        <v>104</v>
      </c>
      <c r="P103" s="82">
        <v>231</v>
      </c>
      <c r="Q103" s="197"/>
      <c r="R103" s="203"/>
      <c r="S103" s="203"/>
      <c r="T103" s="203"/>
      <c r="U103" s="204"/>
      <c r="V103" s="205" t="s">
        <v>104</v>
      </c>
      <c r="W103" s="85">
        <v>231</v>
      </c>
      <c r="X103" s="197"/>
      <c r="Y103" s="203"/>
      <c r="Z103" s="203"/>
      <c r="AA103" s="203"/>
      <c r="AB103" s="204"/>
      <c r="AC103" s="205" t="s">
        <v>104</v>
      </c>
      <c r="AD103" s="85">
        <v>231</v>
      </c>
      <c r="AE103" s="62">
        <f>AF103+AG103+AH103+AI103</f>
        <v>0</v>
      </c>
      <c r="AF103" s="203"/>
      <c r="AG103" s="203"/>
      <c r="AH103" s="203"/>
      <c r="AI103" s="204"/>
      <c r="AJ103" s="38"/>
    </row>
    <row r="104" spans="1:36" ht="15">
      <c r="A104" s="107" t="s">
        <v>105</v>
      </c>
      <c r="B104" s="82">
        <v>232</v>
      </c>
      <c r="C104" s="62">
        <f>D104+E104+F104+G104</f>
        <v>0</v>
      </c>
      <c r="D104" s="203"/>
      <c r="E104" s="203"/>
      <c r="F104" s="203"/>
      <c r="G104" s="204"/>
      <c r="H104" s="107" t="s">
        <v>105</v>
      </c>
      <c r="I104" s="82">
        <v>232</v>
      </c>
      <c r="J104" s="62">
        <f>K104+L104+M104+N104</f>
        <v>0</v>
      </c>
      <c r="K104" s="203"/>
      <c r="L104" s="203"/>
      <c r="M104" s="203"/>
      <c r="N104" s="204"/>
      <c r="O104" s="107" t="s">
        <v>105</v>
      </c>
      <c r="P104" s="82">
        <v>232</v>
      </c>
      <c r="Q104" s="197"/>
      <c r="R104" s="203"/>
      <c r="S104" s="203"/>
      <c r="T104" s="203"/>
      <c r="U104" s="204"/>
      <c r="V104" s="205" t="s">
        <v>105</v>
      </c>
      <c r="W104" s="85">
        <v>232</v>
      </c>
      <c r="X104" s="197"/>
      <c r="Y104" s="203"/>
      <c r="Z104" s="203"/>
      <c r="AA104" s="203"/>
      <c r="AB104" s="204"/>
      <c r="AC104" s="205" t="s">
        <v>105</v>
      </c>
      <c r="AD104" s="85">
        <v>232</v>
      </c>
      <c r="AE104" s="62">
        <f>AF104+AG104+AH104+AI104</f>
        <v>0</v>
      </c>
      <c r="AF104" s="203"/>
      <c r="AG104" s="203"/>
      <c r="AH104" s="203"/>
      <c r="AI104" s="204"/>
      <c r="AJ104" s="38"/>
    </row>
    <row r="105" spans="1:36" s="140" customFormat="1" ht="12.75">
      <c r="A105" s="206" t="s">
        <v>106</v>
      </c>
      <c r="B105" s="207">
        <v>240</v>
      </c>
      <c r="C105" s="208"/>
      <c r="D105" s="209"/>
      <c r="E105" s="209"/>
      <c r="F105" s="209"/>
      <c r="G105" s="210"/>
      <c r="H105" s="206" t="s">
        <v>106</v>
      </c>
      <c r="I105" s="207">
        <v>240</v>
      </c>
      <c r="J105" s="208"/>
      <c r="K105" s="209"/>
      <c r="L105" s="209"/>
      <c r="M105" s="209"/>
      <c r="N105" s="210"/>
      <c r="O105" s="206" t="s">
        <v>106</v>
      </c>
      <c r="P105" s="207">
        <v>240</v>
      </c>
      <c r="Q105" s="208"/>
      <c r="R105" s="209"/>
      <c r="S105" s="209"/>
      <c r="T105" s="209"/>
      <c r="U105" s="210"/>
      <c r="V105" s="211" t="s">
        <v>106</v>
      </c>
      <c r="W105" s="212">
        <v>240</v>
      </c>
      <c r="X105" s="208"/>
      <c r="Y105" s="209"/>
      <c r="Z105" s="209"/>
      <c r="AA105" s="209"/>
      <c r="AB105" s="210"/>
      <c r="AC105" s="211" t="s">
        <v>106</v>
      </c>
      <c r="AD105" s="212">
        <v>240</v>
      </c>
      <c r="AE105" s="208"/>
      <c r="AF105" s="209"/>
      <c r="AG105" s="209"/>
      <c r="AH105" s="209"/>
      <c r="AI105" s="210"/>
      <c r="AJ105" s="139"/>
    </row>
    <row r="106" spans="1:36" ht="15">
      <c r="A106" s="107" t="s">
        <v>107</v>
      </c>
      <c r="B106" s="54"/>
      <c r="C106" s="62">
        <f>D106+E106+F106+G106</f>
        <v>0</v>
      </c>
      <c r="D106" s="203"/>
      <c r="E106" s="203"/>
      <c r="F106" s="203"/>
      <c r="G106" s="204"/>
      <c r="H106" s="107" t="s">
        <v>107</v>
      </c>
      <c r="I106" s="54"/>
      <c r="J106" s="62">
        <f>K106+L106+M106+N106</f>
        <v>0</v>
      </c>
      <c r="K106" s="203"/>
      <c r="L106" s="203"/>
      <c r="M106" s="203"/>
      <c r="N106" s="204"/>
      <c r="O106" s="107" t="s">
        <v>107</v>
      </c>
      <c r="P106" s="54"/>
      <c r="Q106" s="197"/>
      <c r="R106" s="203"/>
      <c r="S106" s="203"/>
      <c r="T106" s="203"/>
      <c r="U106" s="204"/>
      <c r="V106" s="205" t="s">
        <v>107</v>
      </c>
      <c r="W106" s="59"/>
      <c r="X106" s="197"/>
      <c r="Y106" s="203"/>
      <c r="Z106" s="203"/>
      <c r="AA106" s="203"/>
      <c r="AB106" s="204"/>
      <c r="AC106" s="205" t="s">
        <v>107</v>
      </c>
      <c r="AD106" s="59"/>
      <c r="AE106" s="62">
        <f>AF106+AG106+AH106+AI106</f>
        <v>0</v>
      </c>
      <c r="AF106" s="203"/>
      <c r="AG106" s="203"/>
      <c r="AH106" s="203"/>
      <c r="AI106" s="204"/>
      <c r="AJ106" s="38"/>
    </row>
    <row r="107" spans="1:36" ht="15">
      <c r="A107" s="107" t="s">
        <v>108</v>
      </c>
      <c r="B107" s="82">
        <v>241</v>
      </c>
      <c r="C107" s="62">
        <f>D107+E107+F107+G107</f>
        <v>0</v>
      </c>
      <c r="D107" s="203"/>
      <c r="E107" s="203"/>
      <c r="F107" s="203"/>
      <c r="G107" s="204"/>
      <c r="H107" s="107" t="s">
        <v>108</v>
      </c>
      <c r="I107" s="82">
        <v>241</v>
      </c>
      <c r="J107" s="62">
        <f>K107+L107+M107+N107</f>
        <v>0</v>
      </c>
      <c r="K107" s="203"/>
      <c r="L107" s="203"/>
      <c r="M107" s="203"/>
      <c r="N107" s="204"/>
      <c r="O107" s="107" t="s">
        <v>108</v>
      </c>
      <c r="P107" s="82">
        <v>241</v>
      </c>
      <c r="Q107" s="197"/>
      <c r="R107" s="203"/>
      <c r="S107" s="203"/>
      <c r="T107" s="203"/>
      <c r="U107" s="204"/>
      <c r="V107" s="205" t="s">
        <v>108</v>
      </c>
      <c r="W107" s="85">
        <v>241</v>
      </c>
      <c r="X107" s="197"/>
      <c r="Y107" s="203"/>
      <c r="Z107" s="203"/>
      <c r="AA107" s="203"/>
      <c r="AB107" s="204"/>
      <c r="AC107" s="205" t="s">
        <v>108</v>
      </c>
      <c r="AD107" s="85">
        <v>241</v>
      </c>
      <c r="AE107" s="62">
        <f>AF107+AG107+AH107+AI107</f>
        <v>0</v>
      </c>
      <c r="AF107" s="203"/>
      <c r="AG107" s="203"/>
      <c r="AH107" s="203"/>
      <c r="AI107" s="204"/>
      <c r="AJ107" s="38"/>
    </row>
    <row r="108" spans="1:36" ht="15">
      <c r="A108" s="107" t="s">
        <v>109</v>
      </c>
      <c r="B108" s="54"/>
      <c r="C108" s="62">
        <f>D108+E108+F108+G108</f>
        <v>0</v>
      </c>
      <c r="D108" s="203"/>
      <c r="E108" s="203"/>
      <c r="F108" s="203"/>
      <c r="G108" s="204"/>
      <c r="H108" s="107" t="s">
        <v>109</v>
      </c>
      <c r="I108" s="54"/>
      <c r="J108" s="62">
        <f>K108+L108+M108+N108</f>
        <v>0</v>
      </c>
      <c r="K108" s="203"/>
      <c r="L108" s="203"/>
      <c r="M108" s="203"/>
      <c r="N108" s="204"/>
      <c r="O108" s="107" t="s">
        <v>109</v>
      </c>
      <c r="P108" s="54"/>
      <c r="Q108" s="197"/>
      <c r="R108" s="203"/>
      <c r="S108" s="203"/>
      <c r="T108" s="203"/>
      <c r="U108" s="204"/>
      <c r="V108" s="205" t="s">
        <v>109</v>
      </c>
      <c r="W108" s="59"/>
      <c r="X108" s="197"/>
      <c r="Y108" s="203"/>
      <c r="Z108" s="203"/>
      <c r="AA108" s="203"/>
      <c r="AB108" s="204"/>
      <c r="AC108" s="205" t="s">
        <v>109</v>
      </c>
      <c r="AD108" s="59"/>
      <c r="AE108" s="62">
        <f>AF108+AG108+AH108+AI108</f>
        <v>0</v>
      </c>
      <c r="AF108" s="203"/>
      <c r="AG108" s="203"/>
      <c r="AH108" s="203"/>
      <c r="AI108" s="204"/>
      <c r="AJ108" s="38"/>
    </row>
    <row r="109" spans="1:36" ht="15">
      <c r="A109" s="107" t="s">
        <v>110</v>
      </c>
      <c r="B109" s="54"/>
      <c r="C109" s="62">
        <f>D109+E109+F109+G109</f>
        <v>0</v>
      </c>
      <c r="D109" s="203"/>
      <c r="E109" s="203"/>
      <c r="F109" s="203"/>
      <c r="G109" s="204"/>
      <c r="H109" s="107" t="s">
        <v>110</v>
      </c>
      <c r="I109" s="54"/>
      <c r="J109" s="62">
        <f>K109+L109+M109+N109</f>
        <v>0</v>
      </c>
      <c r="K109" s="203"/>
      <c r="L109" s="203"/>
      <c r="M109" s="203"/>
      <c r="N109" s="204"/>
      <c r="O109" s="107" t="s">
        <v>110</v>
      </c>
      <c r="P109" s="54"/>
      <c r="Q109" s="197"/>
      <c r="R109" s="203"/>
      <c r="S109" s="203"/>
      <c r="T109" s="203"/>
      <c r="U109" s="204"/>
      <c r="V109" s="205" t="s">
        <v>110</v>
      </c>
      <c r="W109" s="59"/>
      <c r="X109" s="197"/>
      <c r="Y109" s="203"/>
      <c r="Z109" s="203"/>
      <c r="AA109" s="203"/>
      <c r="AB109" s="204"/>
      <c r="AC109" s="205" t="s">
        <v>110</v>
      </c>
      <c r="AD109" s="59"/>
      <c r="AE109" s="62">
        <f>AF109+AG109+AH109+AI109</f>
        <v>0</v>
      </c>
      <c r="AF109" s="203"/>
      <c r="AG109" s="203"/>
      <c r="AH109" s="203"/>
      <c r="AI109" s="204"/>
      <c r="AJ109" s="38"/>
    </row>
    <row r="110" spans="1:36" ht="15">
      <c r="A110" s="107" t="s">
        <v>111</v>
      </c>
      <c r="B110" s="82">
        <v>242</v>
      </c>
      <c r="C110" s="62">
        <f>D110+E110+F110+G110</f>
        <v>0</v>
      </c>
      <c r="D110" s="203"/>
      <c r="E110" s="203"/>
      <c r="F110" s="203"/>
      <c r="G110" s="204"/>
      <c r="H110" s="107" t="s">
        <v>111</v>
      </c>
      <c r="I110" s="82">
        <v>242</v>
      </c>
      <c r="J110" s="62">
        <f>K110+L110+M110+N110</f>
        <v>0</v>
      </c>
      <c r="K110" s="203"/>
      <c r="L110" s="203"/>
      <c r="M110" s="203"/>
      <c r="N110" s="204"/>
      <c r="O110" s="107" t="s">
        <v>111</v>
      </c>
      <c r="P110" s="82">
        <v>242</v>
      </c>
      <c r="Q110" s="197"/>
      <c r="R110" s="203"/>
      <c r="S110" s="203"/>
      <c r="T110" s="203"/>
      <c r="U110" s="204"/>
      <c r="V110" s="205" t="s">
        <v>111</v>
      </c>
      <c r="W110" s="85">
        <v>242</v>
      </c>
      <c r="X110" s="197"/>
      <c r="Y110" s="203"/>
      <c r="Z110" s="203"/>
      <c r="AA110" s="203"/>
      <c r="AB110" s="204"/>
      <c r="AC110" s="205" t="s">
        <v>111</v>
      </c>
      <c r="AD110" s="85">
        <v>242</v>
      </c>
      <c r="AE110" s="62">
        <f>AF110+AG110+AH110+AI110</f>
        <v>0</v>
      </c>
      <c r="AF110" s="203"/>
      <c r="AG110" s="203"/>
      <c r="AH110" s="203"/>
      <c r="AI110" s="204"/>
      <c r="AJ110" s="38"/>
    </row>
    <row r="111" spans="1:36" s="221" customFormat="1" ht="13.5">
      <c r="A111" s="213" t="s">
        <v>112</v>
      </c>
      <c r="B111" s="214">
        <v>250</v>
      </c>
      <c r="C111" s="215"/>
      <c r="D111" s="216"/>
      <c r="E111" s="216"/>
      <c r="F111" s="216"/>
      <c r="G111" s="217"/>
      <c r="H111" s="213" t="s">
        <v>112</v>
      </c>
      <c r="I111" s="214">
        <v>250</v>
      </c>
      <c r="J111" s="215"/>
      <c r="K111" s="216"/>
      <c r="L111" s="216"/>
      <c r="M111" s="216"/>
      <c r="N111" s="217"/>
      <c r="O111" s="213" t="s">
        <v>112</v>
      </c>
      <c r="P111" s="214">
        <v>250</v>
      </c>
      <c r="Q111" s="215"/>
      <c r="R111" s="216"/>
      <c r="S111" s="216"/>
      <c r="T111" s="216"/>
      <c r="U111" s="217"/>
      <c r="V111" s="218" t="s">
        <v>112</v>
      </c>
      <c r="W111" s="219">
        <v>250</v>
      </c>
      <c r="X111" s="215"/>
      <c r="Y111" s="216"/>
      <c r="Z111" s="216"/>
      <c r="AA111" s="216"/>
      <c r="AB111" s="217"/>
      <c r="AC111" s="218" t="s">
        <v>112</v>
      </c>
      <c r="AD111" s="219">
        <v>250</v>
      </c>
      <c r="AE111" s="215"/>
      <c r="AF111" s="216"/>
      <c r="AG111" s="216"/>
      <c r="AH111" s="216"/>
      <c r="AI111" s="217"/>
      <c r="AJ111" s="220"/>
    </row>
    <row r="112" spans="1:36" ht="15">
      <c r="A112" s="107" t="s">
        <v>113</v>
      </c>
      <c r="B112" s="82">
        <v>251</v>
      </c>
      <c r="C112" s="62">
        <f>D112+E112+F112+G112</f>
        <v>0</v>
      </c>
      <c r="D112" s="203"/>
      <c r="E112" s="203"/>
      <c r="F112" s="203"/>
      <c r="G112" s="204"/>
      <c r="H112" s="107" t="s">
        <v>113</v>
      </c>
      <c r="I112" s="82">
        <v>251</v>
      </c>
      <c r="J112" s="62">
        <f>K112+L112+M112+N112</f>
        <v>0</v>
      </c>
      <c r="K112" s="203"/>
      <c r="L112" s="203"/>
      <c r="M112" s="203"/>
      <c r="N112" s="204"/>
      <c r="O112" s="107" t="s">
        <v>113</v>
      </c>
      <c r="P112" s="82">
        <v>251</v>
      </c>
      <c r="Q112" s="197"/>
      <c r="R112" s="203"/>
      <c r="S112" s="203"/>
      <c r="T112" s="203"/>
      <c r="U112" s="204"/>
      <c r="V112" s="205" t="s">
        <v>113</v>
      </c>
      <c r="W112" s="85">
        <v>251</v>
      </c>
      <c r="X112" s="197"/>
      <c r="Y112" s="203"/>
      <c r="Z112" s="203"/>
      <c r="AA112" s="203"/>
      <c r="AB112" s="204"/>
      <c r="AC112" s="205" t="s">
        <v>113</v>
      </c>
      <c r="AD112" s="85">
        <v>251</v>
      </c>
      <c r="AE112" s="62">
        <f>AF112+AG112+AH112+AI112</f>
        <v>0</v>
      </c>
      <c r="AF112" s="203"/>
      <c r="AG112" s="203"/>
      <c r="AH112" s="203"/>
      <c r="AI112" s="204"/>
      <c r="AJ112" s="38"/>
    </row>
    <row r="113" spans="1:36" ht="15">
      <c r="A113" s="107" t="s">
        <v>114</v>
      </c>
      <c r="B113" s="54"/>
      <c r="C113" s="62">
        <f>D113+E113+F113+G113</f>
        <v>0</v>
      </c>
      <c r="D113" s="203"/>
      <c r="E113" s="203"/>
      <c r="F113" s="203"/>
      <c r="G113" s="204"/>
      <c r="H113" s="107" t="s">
        <v>114</v>
      </c>
      <c r="I113" s="54"/>
      <c r="J113" s="62">
        <f>K113+L113+M113+N113</f>
        <v>0</v>
      </c>
      <c r="K113" s="203"/>
      <c r="L113" s="203"/>
      <c r="M113" s="203"/>
      <c r="N113" s="204"/>
      <c r="O113" s="107" t="s">
        <v>114</v>
      </c>
      <c r="P113" s="54"/>
      <c r="Q113" s="197"/>
      <c r="R113" s="203"/>
      <c r="S113" s="203"/>
      <c r="T113" s="203"/>
      <c r="U113" s="204"/>
      <c r="V113" s="205" t="s">
        <v>114</v>
      </c>
      <c r="W113" s="59"/>
      <c r="X113" s="197"/>
      <c r="Y113" s="203"/>
      <c r="Z113" s="203"/>
      <c r="AA113" s="203"/>
      <c r="AB113" s="204"/>
      <c r="AC113" s="205" t="s">
        <v>114</v>
      </c>
      <c r="AD113" s="59"/>
      <c r="AE113" s="62">
        <f>AF113+AG113+AH113+AI113</f>
        <v>0</v>
      </c>
      <c r="AF113" s="203"/>
      <c r="AG113" s="203"/>
      <c r="AH113" s="203"/>
      <c r="AI113" s="204"/>
      <c r="AJ113" s="38"/>
    </row>
    <row r="114" spans="1:36" ht="15">
      <c r="A114" s="107" t="s">
        <v>115</v>
      </c>
      <c r="B114" s="82">
        <v>252</v>
      </c>
      <c r="C114" s="62">
        <f>D114+E114+F114+G114</f>
        <v>0</v>
      </c>
      <c r="D114" s="203"/>
      <c r="E114" s="203"/>
      <c r="F114" s="203"/>
      <c r="G114" s="204"/>
      <c r="H114" s="107" t="s">
        <v>115</v>
      </c>
      <c r="I114" s="82">
        <v>252</v>
      </c>
      <c r="J114" s="62">
        <f>K114+L114+M114+N114</f>
        <v>0</v>
      </c>
      <c r="K114" s="203"/>
      <c r="L114" s="203"/>
      <c r="M114" s="203"/>
      <c r="N114" s="204"/>
      <c r="O114" s="107" t="s">
        <v>115</v>
      </c>
      <c r="P114" s="82">
        <v>252</v>
      </c>
      <c r="Q114" s="197"/>
      <c r="R114" s="203"/>
      <c r="S114" s="203"/>
      <c r="T114" s="203"/>
      <c r="U114" s="204"/>
      <c r="V114" s="205" t="s">
        <v>115</v>
      </c>
      <c r="W114" s="85">
        <v>252</v>
      </c>
      <c r="X114" s="197"/>
      <c r="Y114" s="203"/>
      <c r="Z114" s="203"/>
      <c r="AA114" s="203"/>
      <c r="AB114" s="204"/>
      <c r="AC114" s="205" t="s">
        <v>115</v>
      </c>
      <c r="AD114" s="85">
        <v>252</v>
      </c>
      <c r="AE114" s="62">
        <f>AF114+AG114+AH114+AI114</f>
        <v>0</v>
      </c>
      <c r="AF114" s="203"/>
      <c r="AG114" s="203"/>
      <c r="AH114" s="203"/>
      <c r="AI114" s="204"/>
      <c r="AJ114" s="38"/>
    </row>
    <row r="115" spans="1:36" ht="15">
      <c r="A115" s="107" t="s">
        <v>116</v>
      </c>
      <c r="B115" s="82">
        <v>253</v>
      </c>
      <c r="C115" s="62">
        <f>D115+E115+F115+G115</f>
        <v>0</v>
      </c>
      <c r="D115" s="203"/>
      <c r="E115" s="203"/>
      <c r="F115" s="203"/>
      <c r="G115" s="204"/>
      <c r="H115" s="107" t="s">
        <v>116</v>
      </c>
      <c r="I115" s="82">
        <v>253</v>
      </c>
      <c r="J115" s="62">
        <f>K115+L115+M115+N115</f>
        <v>0</v>
      </c>
      <c r="K115" s="203"/>
      <c r="L115" s="203"/>
      <c r="M115" s="203"/>
      <c r="N115" s="204"/>
      <c r="O115" s="107" t="s">
        <v>116</v>
      </c>
      <c r="P115" s="82">
        <v>253</v>
      </c>
      <c r="Q115" s="197"/>
      <c r="R115" s="203"/>
      <c r="S115" s="203"/>
      <c r="T115" s="203"/>
      <c r="U115" s="204"/>
      <c r="V115" s="205" t="s">
        <v>116</v>
      </c>
      <c r="W115" s="85">
        <v>253</v>
      </c>
      <c r="X115" s="197"/>
      <c r="Y115" s="203"/>
      <c r="Z115" s="203"/>
      <c r="AA115" s="203"/>
      <c r="AB115" s="204"/>
      <c r="AC115" s="205" t="s">
        <v>116</v>
      </c>
      <c r="AD115" s="85">
        <v>253</v>
      </c>
      <c r="AE115" s="62">
        <f>AF115+AG115+AH115+AI115</f>
        <v>0</v>
      </c>
      <c r="AF115" s="203"/>
      <c r="AG115" s="203"/>
      <c r="AH115" s="203"/>
      <c r="AI115" s="204"/>
      <c r="AJ115" s="38"/>
    </row>
    <row r="116" spans="1:36" ht="15">
      <c r="A116" s="87" t="s">
        <v>117</v>
      </c>
      <c r="B116" s="222">
        <v>260</v>
      </c>
      <c r="C116" s="32">
        <f>C118</f>
        <v>0</v>
      </c>
      <c r="D116" s="32">
        <f>D118</f>
        <v>0</v>
      </c>
      <c r="E116" s="32">
        <f>E118</f>
        <v>0</v>
      </c>
      <c r="F116" s="32">
        <f>F118</f>
        <v>0</v>
      </c>
      <c r="G116" s="35">
        <f>G118</f>
        <v>0</v>
      </c>
      <c r="H116" s="87" t="s">
        <v>117</v>
      </c>
      <c r="I116" s="222">
        <v>260</v>
      </c>
      <c r="J116" s="32">
        <f>J118</f>
        <v>0</v>
      </c>
      <c r="K116" s="32">
        <f>K118</f>
        <v>0</v>
      </c>
      <c r="L116" s="32">
        <f>L118</f>
        <v>0</v>
      </c>
      <c r="M116" s="32">
        <f>M118</f>
        <v>0</v>
      </c>
      <c r="N116" s="35">
        <f>N118</f>
        <v>0</v>
      </c>
      <c r="O116" s="87" t="s">
        <v>117</v>
      </c>
      <c r="P116" s="222">
        <v>260</v>
      </c>
      <c r="Q116" s="32">
        <f>Q118</f>
        <v>0</v>
      </c>
      <c r="R116" s="32">
        <f>R118</f>
        <v>0</v>
      </c>
      <c r="S116" s="32">
        <f>S118</f>
        <v>0</v>
      </c>
      <c r="T116" s="32">
        <f>T118</f>
        <v>0</v>
      </c>
      <c r="U116" s="35">
        <f>U118</f>
        <v>0</v>
      </c>
      <c r="V116" s="89" t="s">
        <v>117</v>
      </c>
      <c r="W116" s="223">
        <v>260</v>
      </c>
      <c r="X116" s="32">
        <f>X118</f>
        <v>0</v>
      </c>
      <c r="Y116" s="32">
        <f>Y118</f>
        <v>0</v>
      </c>
      <c r="Z116" s="32">
        <f>Z118</f>
        <v>0</v>
      </c>
      <c r="AA116" s="32">
        <f>AA118</f>
        <v>0</v>
      </c>
      <c r="AB116" s="35">
        <f>AB118</f>
        <v>0</v>
      </c>
      <c r="AC116" s="89" t="s">
        <v>117</v>
      </c>
      <c r="AD116" s="223">
        <v>260</v>
      </c>
      <c r="AE116" s="32">
        <f>AE118</f>
        <v>0</v>
      </c>
      <c r="AF116" s="32">
        <f>AF118</f>
        <v>0</v>
      </c>
      <c r="AG116" s="32">
        <f>AG118</f>
        <v>0</v>
      </c>
      <c r="AH116" s="32">
        <f>AH118</f>
        <v>0</v>
      </c>
      <c r="AI116" s="35">
        <f>AI118</f>
        <v>0</v>
      </c>
      <c r="AJ116" s="38"/>
    </row>
    <row r="117" spans="1:36" ht="15">
      <c r="A117" s="107" t="s">
        <v>118</v>
      </c>
      <c r="B117" s="108">
        <v>261</v>
      </c>
      <c r="C117" s="62"/>
      <c r="D117" s="69"/>
      <c r="E117" s="69"/>
      <c r="F117" s="69"/>
      <c r="G117" s="70"/>
      <c r="H117" s="107" t="s">
        <v>118</v>
      </c>
      <c r="I117" s="108">
        <v>261</v>
      </c>
      <c r="J117" s="62"/>
      <c r="K117" s="69"/>
      <c r="L117" s="69"/>
      <c r="M117" s="69"/>
      <c r="N117" s="70"/>
      <c r="O117" s="107" t="s">
        <v>118</v>
      </c>
      <c r="P117" s="108">
        <v>261</v>
      </c>
      <c r="Q117" s="62"/>
      <c r="R117" s="69"/>
      <c r="S117" s="69"/>
      <c r="T117" s="69"/>
      <c r="U117" s="70"/>
      <c r="V117" s="205" t="s">
        <v>118</v>
      </c>
      <c r="W117" s="111">
        <v>261</v>
      </c>
      <c r="X117" s="62"/>
      <c r="Y117" s="69"/>
      <c r="Z117" s="69"/>
      <c r="AA117" s="69"/>
      <c r="AB117" s="70"/>
      <c r="AC117" s="205" t="s">
        <v>118</v>
      </c>
      <c r="AD117" s="111">
        <v>261</v>
      </c>
      <c r="AE117" s="62"/>
      <c r="AF117" s="69"/>
      <c r="AG117" s="69"/>
      <c r="AH117" s="69"/>
      <c r="AI117" s="70"/>
      <c r="AJ117" s="38"/>
    </row>
    <row r="118" spans="1:36" ht="15">
      <c r="A118" s="224" t="s">
        <v>119</v>
      </c>
      <c r="B118" s="82">
        <v>262</v>
      </c>
      <c r="C118" s="62">
        <f>C119+C120+C121+C122+C123</f>
        <v>0</v>
      </c>
      <c r="D118" s="62">
        <f>D119+D120+D121+D122</f>
        <v>0</v>
      </c>
      <c r="E118" s="62">
        <f>E119+E120+E121+E122</f>
        <v>0</v>
      </c>
      <c r="F118" s="62">
        <f>F119+F120+F121+F122</f>
        <v>0</v>
      </c>
      <c r="G118" s="225">
        <f>G119+G120+G121+G122</f>
        <v>0</v>
      </c>
      <c r="H118" s="224" t="s">
        <v>119</v>
      </c>
      <c r="I118" s="82">
        <v>262</v>
      </c>
      <c r="J118" s="62">
        <f>J119+J120+J121+J122+J123</f>
        <v>0</v>
      </c>
      <c r="K118" s="62">
        <f>K119+K120+K121+K122</f>
        <v>0</v>
      </c>
      <c r="L118" s="62">
        <f>L119+L120+L121+L122</f>
        <v>0</v>
      </c>
      <c r="M118" s="62">
        <f>M119+M120+M121+M122</f>
        <v>0</v>
      </c>
      <c r="N118" s="225">
        <f>N119+N120+N121+N122</f>
        <v>0</v>
      </c>
      <c r="O118" s="224" t="s">
        <v>119</v>
      </c>
      <c r="P118" s="82">
        <v>262</v>
      </c>
      <c r="Q118" s="62">
        <f>Q119+Q120+Q121+Q122+Q123</f>
        <v>0</v>
      </c>
      <c r="R118" s="62">
        <f>R119+R120+R121+R122</f>
        <v>0</v>
      </c>
      <c r="S118" s="62">
        <f>S119+S120+S121+S122</f>
        <v>0</v>
      </c>
      <c r="T118" s="62">
        <f>T119+T120+T121+T122</f>
        <v>0</v>
      </c>
      <c r="U118" s="225">
        <f>U119+U120+U121+U122</f>
        <v>0</v>
      </c>
      <c r="V118" s="226" t="s">
        <v>119</v>
      </c>
      <c r="W118" s="85">
        <v>262</v>
      </c>
      <c r="X118" s="62">
        <f>X119+X120+X121+X122+X123</f>
        <v>0</v>
      </c>
      <c r="Y118" s="62">
        <f>Y119+Y120+Y121+Y122</f>
        <v>0</v>
      </c>
      <c r="Z118" s="62">
        <f>Z119+Z120+Z121+Z122</f>
        <v>0</v>
      </c>
      <c r="AA118" s="62">
        <f>AA119+AA120+AA121+AA122</f>
        <v>0</v>
      </c>
      <c r="AB118" s="225">
        <f>AB119+AB120+AB121+AB122</f>
        <v>0</v>
      </c>
      <c r="AC118" s="226" t="s">
        <v>119</v>
      </c>
      <c r="AD118" s="85">
        <v>262</v>
      </c>
      <c r="AE118" s="62">
        <f>AE119+AE120+AE121+AE122+AE123</f>
        <v>0</v>
      </c>
      <c r="AF118" s="62">
        <f>AF119+AF120+AF121+AF122</f>
        <v>0</v>
      </c>
      <c r="AG118" s="62">
        <f>AG119+AG120+AG121+AG122</f>
        <v>0</v>
      </c>
      <c r="AH118" s="62">
        <f>AH119+AH120+AH121+AH122</f>
        <v>0</v>
      </c>
      <c r="AI118" s="225">
        <f>AI119+AI120+AI121+AI122</f>
        <v>0</v>
      </c>
      <c r="AJ118" s="38"/>
    </row>
    <row r="119" spans="1:36" ht="15">
      <c r="A119" s="66" t="s">
        <v>120</v>
      </c>
      <c r="B119" s="78"/>
      <c r="C119" s="62">
        <f aca="true" t="shared" si="39" ref="C119:C125">D119+E119+F119+G119</f>
        <v>0</v>
      </c>
      <c r="D119" s="63"/>
      <c r="E119" s="63"/>
      <c r="F119" s="63"/>
      <c r="G119" s="57"/>
      <c r="H119" s="66" t="s">
        <v>120</v>
      </c>
      <c r="I119" s="78"/>
      <c r="J119" s="62">
        <f aca="true" t="shared" si="40" ref="J119:J126">K119+L119+M119+N119</f>
        <v>0</v>
      </c>
      <c r="K119" s="63"/>
      <c r="L119" s="63"/>
      <c r="M119" s="63"/>
      <c r="N119" s="57"/>
      <c r="O119" s="66" t="s">
        <v>120</v>
      </c>
      <c r="P119" s="78"/>
      <c r="Q119" s="62"/>
      <c r="R119" s="63"/>
      <c r="S119" s="63"/>
      <c r="T119" s="63"/>
      <c r="U119" s="57"/>
      <c r="V119" s="67" t="s">
        <v>120</v>
      </c>
      <c r="W119" s="79"/>
      <c r="X119" s="62"/>
      <c r="Y119" s="63"/>
      <c r="Z119" s="63"/>
      <c r="AA119" s="63"/>
      <c r="AB119" s="57"/>
      <c r="AC119" s="67" t="s">
        <v>120</v>
      </c>
      <c r="AD119" s="79"/>
      <c r="AE119" s="62">
        <f aca="true" t="shared" si="41" ref="AE119:AE124">AF119+AG119+AH119+AI119</f>
        <v>0</v>
      </c>
      <c r="AF119" s="63"/>
      <c r="AG119" s="63"/>
      <c r="AH119" s="63"/>
      <c r="AI119" s="57"/>
      <c r="AJ119" s="38"/>
    </row>
    <row r="120" spans="1:36" ht="15">
      <c r="A120" s="66" t="s">
        <v>121</v>
      </c>
      <c r="B120" s="78"/>
      <c r="C120" s="62">
        <f t="shared" si="39"/>
        <v>0</v>
      </c>
      <c r="D120" s="63"/>
      <c r="E120" s="63"/>
      <c r="F120" s="63"/>
      <c r="G120" s="57"/>
      <c r="H120" s="66" t="s">
        <v>121</v>
      </c>
      <c r="I120" s="78"/>
      <c r="J120" s="62">
        <f t="shared" si="40"/>
        <v>0</v>
      </c>
      <c r="K120" s="63"/>
      <c r="L120" s="63"/>
      <c r="M120" s="63"/>
      <c r="N120" s="57"/>
      <c r="O120" s="66" t="s">
        <v>121</v>
      </c>
      <c r="P120" s="78"/>
      <c r="Q120" s="62"/>
      <c r="R120" s="63"/>
      <c r="S120" s="63"/>
      <c r="T120" s="63"/>
      <c r="U120" s="57"/>
      <c r="V120" s="67" t="s">
        <v>121</v>
      </c>
      <c r="W120" s="79"/>
      <c r="X120" s="62"/>
      <c r="Y120" s="63"/>
      <c r="Z120" s="63"/>
      <c r="AA120" s="63"/>
      <c r="AB120" s="57"/>
      <c r="AC120" s="67" t="s">
        <v>121</v>
      </c>
      <c r="AD120" s="79"/>
      <c r="AE120" s="62">
        <f t="shared" si="41"/>
        <v>0</v>
      </c>
      <c r="AF120" s="63"/>
      <c r="AG120" s="63"/>
      <c r="AH120" s="63"/>
      <c r="AI120" s="57"/>
      <c r="AJ120" s="38"/>
    </row>
    <row r="121" spans="1:36" ht="15">
      <c r="A121" s="66" t="s">
        <v>122</v>
      </c>
      <c r="B121" s="78"/>
      <c r="C121" s="62">
        <f t="shared" si="39"/>
        <v>0</v>
      </c>
      <c r="D121" s="63"/>
      <c r="E121" s="63"/>
      <c r="F121" s="63"/>
      <c r="G121" s="57"/>
      <c r="H121" s="66" t="s">
        <v>122</v>
      </c>
      <c r="I121" s="78"/>
      <c r="J121" s="62">
        <f t="shared" si="40"/>
        <v>0</v>
      </c>
      <c r="K121" s="63"/>
      <c r="L121" s="63"/>
      <c r="M121" s="63"/>
      <c r="N121" s="57"/>
      <c r="O121" s="66" t="s">
        <v>122</v>
      </c>
      <c r="P121" s="78"/>
      <c r="Q121" s="62"/>
      <c r="R121" s="63"/>
      <c r="S121" s="63"/>
      <c r="T121" s="63"/>
      <c r="U121" s="57"/>
      <c r="V121" s="67" t="s">
        <v>122</v>
      </c>
      <c r="W121" s="79"/>
      <c r="X121" s="62"/>
      <c r="Y121" s="63"/>
      <c r="Z121" s="63"/>
      <c r="AA121" s="63"/>
      <c r="AB121" s="57"/>
      <c r="AC121" s="67" t="s">
        <v>122</v>
      </c>
      <c r="AD121" s="79"/>
      <c r="AE121" s="62">
        <f t="shared" si="41"/>
        <v>0</v>
      </c>
      <c r="AF121" s="63"/>
      <c r="AG121" s="63"/>
      <c r="AH121" s="63"/>
      <c r="AI121" s="57"/>
      <c r="AJ121" s="38"/>
    </row>
    <row r="122" spans="1:36" ht="15">
      <c r="A122" s="66" t="s">
        <v>123</v>
      </c>
      <c r="B122" s="78"/>
      <c r="C122" s="62">
        <f t="shared" si="39"/>
        <v>0</v>
      </c>
      <c r="D122" s="63"/>
      <c r="E122" s="63"/>
      <c r="F122" s="63"/>
      <c r="G122" s="57"/>
      <c r="H122" s="66" t="s">
        <v>123</v>
      </c>
      <c r="I122" s="78"/>
      <c r="J122" s="62">
        <f t="shared" si="40"/>
        <v>0</v>
      </c>
      <c r="K122" s="63"/>
      <c r="L122" s="63"/>
      <c r="M122" s="63"/>
      <c r="N122" s="57"/>
      <c r="O122" s="66" t="s">
        <v>123</v>
      </c>
      <c r="P122" s="78"/>
      <c r="Q122" s="62"/>
      <c r="R122" s="63"/>
      <c r="S122" s="63"/>
      <c r="T122" s="63"/>
      <c r="U122" s="57"/>
      <c r="V122" s="67" t="s">
        <v>123</v>
      </c>
      <c r="W122" s="79"/>
      <c r="X122" s="62"/>
      <c r="Y122" s="63"/>
      <c r="Z122" s="63"/>
      <c r="AA122" s="63"/>
      <c r="AB122" s="57"/>
      <c r="AC122" s="67" t="s">
        <v>123</v>
      </c>
      <c r="AD122" s="79"/>
      <c r="AE122" s="62">
        <f t="shared" si="41"/>
        <v>0</v>
      </c>
      <c r="AF122" s="63"/>
      <c r="AG122" s="63"/>
      <c r="AH122" s="63"/>
      <c r="AI122" s="57"/>
      <c r="AJ122" s="38"/>
    </row>
    <row r="123" spans="1:36" ht="15">
      <c r="A123" s="107" t="s">
        <v>124</v>
      </c>
      <c r="B123" s="78"/>
      <c r="C123" s="62">
        <f t="shared" si="39"/>
        <v>0</v>
      </c>
      <c r="D123" s="63"/>
      <c r="E123" s="63"/>
      <c r="F123" s="63"/>
      <c r="G123" s="57"/>
      <c r="H123" s="107" t="s">
        <v>124</v>
      </c>
      <c r="I123" s="78"/>
      <c r="J123" s="62">
        <f t="shared" si="40"/>
        <v>0</v>
      </c>
      <c r="K123" s="63"/>
      <c r="L123" s="63"/>
      <c r="M123" s="63"/>
      <c r="N123" s="57"/>
      <c r="O123" s="107" t="s">
        <v>124</v>
      </c>
      <c r="P123" s="78"/>
      <c r="Q123" s="62"/>
      <c r="R123" s="63"/>
      <c r="S123" s="63"/>
      <c r="T123" s="63"/>
      <c r="U123" s="57"/>
      <c r="V123" s="205" t="s">
        <v>124</v>
      </c>
      <c r="W123" s="79"/>
      <c r="X123" s="62"/>
      <c r="Y123" s="63"/>
      <c r="Z123" s="63"/>
      <c r="AA123" s="63"/>
      <c r="AB123" s="57"/>
      <c r="AC123" s="205" t="s">
        <v>124</v>
      </c>
      <c r="AD123" s="79"/>
      <c r="AE123" s="62">
        <f t="shared" si="41"/>
        <v>0</v>
      </c>
      <c r="AF123" s="63"/>
      <c r="AG123" s="63"/>
      <c r="AH123" s="63"/>
      <c r="AI123" s="57"/>
      <c r="AJ123" s="38"/>
    </row>
    <row r="124" spans="1:36" ht="15">
      <c r="A124" s="107" t="s">
        <v>125</v>
      </c>
      <c r="B124" s="82">
        <v>263</v>
      </c>
      <c r="C124" s="62">
        <f t="shared" si="39"/>
        <v>0</v>
      </c>
      <c r="D124" s="203"/>
      <c r="E124" s="203"/>
      <c r="F124" s="203"/>
      <c r="G124" s="227"/>
      <c r="H124" s="107" t="s">
        <v>125</v>
      </c>
      <c r="I124" s="82">
        <v>263</v>
      </c>
      <c r="J124" s="62">
        <f t="shared" si="40"/>
        <v>0</v>
      </c>
      <c r="K124" s="203"/>
      <c r="L124" s="203"/>
      <c r="M124" s="203"/>
      <c r="N124" s="227"/>
      <c r="O124" s="107" t="s">
        <v>125</v>
      </c>
      <c r="P124" s="82">
        <v>263</v>
      </c>
      <c r="Q124" s="62"/>
      <c r="R124" s="203"/>
      <c r="S124" s="203"/>
      <c r="T124" s="203"/>
      <c r="U124" s="227"/>
      <c r="V124" s="205" t="s">
        <v>125</v>
      </c>
      <c r="W124" s="85">
        <v>263</v>
      </c>
      <c r="X124" s="62"/>
      <c r="Y124" s="203"/>
      <c r="Z124" s="203"/>
      <c r="AA124" s="203"/>
      <c r="AB124" s="227"/>
      <c r="AC124" s="205" t="s">
        <v>125</v>
      </c>
      <c r="AD124" s="85">
        <v>263</v>
      </c>
      <c r="AE124" s="62">
        <f t="shared" si="41"/>
        <v>0</v>
      </c>
      <c r="AF124" s="203"/>
      <c r="AG124" s="203"/>
      <c r="AH124" s="203"/>
      <c r="AI124" s="227"/>
      <c r="AJ124" s="38"/>
    </row>
    <row r="125" spans="1:36" ht="14.25">
      <c r="A125" s="91" t="s">
        <v>126</v>
      </c>
      <c r="B125" s="31">
        <v>290</v>
      </c>
      <c r="C125" s="32">
        <f t="shared" si="39"/>
        <v>44000</v>
      </c>
      <c r="D125" s="32">
        <f>K125+R125+Y125+AF125</f>
        <v>11000</v>
      </c>
      <c r="E125" s="32">
        <f>L125+S125+Z125+AG125</f>
        <v>11000</v>
      </c>
      <c r="F125" s="32">
        <f>M125+T125+AA125+AH125</f>
        <v>11000</v>
      </c>
      <c r="G125" s="32">
        <f>N125+U125+AB125+AI125</f>
        <v>11000</v>
      </c>
      <c r="H125" s="91" t="s">
        <v>126</v>
      </c>
      <c r="I125" s="31">
        <v>290</v>
      </c>
      <c r="J125" s="32">
        <f t="shared" si="40"/>
        <v>44000</v>
      </c>
      <c r="K125" s="32">
        <v>11000</v>
      </c>
      <c r="L125" s="32">
        <v>11000</v>
      </c>
      <c r="M125" s="32">
        <v>11000</v>
      </c>
      <c r="N125" s="35">
        <v>11000</v>
      </c>
      <c r="O125" s="198" t="s">
        <v>126</v>
      </c>
      <c r="P125" s="31">
        <v>290</v>
      </c>
      <c r="Q125" s="32">
        <f>Q130+Q129+Q128+Q127+Q126</f>
        <v>0</v>
      </c>
      <c r="R125" s="32">
        <f>R127+R128+R129+R126+R130+R131</f>
        <v>0</v>
      </c>
      <c r="S125" s="32">
        <f>S127+S128+S129+S126+S130+S131</f>
        <v>0</v>
      </c>
      <c r="T125" s="32">
        <f>T127+T128+T129+T126+T130+T131</f>
        <v>0</v>
      </c>
      <c r="U125" s="35">
        <f>U127+U128+U129+U126+U130+U131</f>
        <v>0</v>
      </c>
      <c r="V125" s="202" t="s">
        <v>126</v>
      </c>
      <c r="W125" s="37">
        <v>290</v>
      </c>
      <c r="X125" s="32">
        <f>X130+X129+X128+X127+X126</f>
        <v>0</v>
      </c>
      <c r="Y125" s="32">
        <f>Y127+Y128+Y129+Y126+Y130+Y131</f>
        <v>0</v>
      </c>
      <c r="Z125" s="32">
        <f>Z127+Z128+Z129+Z126+Z130+Z131</f>
        <v>0</v>
      </c>
      <c r="AA125" s="32">
        <f>AA127+AA128+AA129+AA126+AA130+AA131</f>
        <v>0</v>
      </c>
      <c r="AB125" s="35">
        <f>AB127+AB128+AB129+AB126+AB130+AB131</f>
        <v>0</v>
      </c>
      <c r="AC125" s="202" t="s">
        <v>126</v>
      </c>
      <c r="AD125" s="37">
        <v>290</v>
      </c>
      <c r="AE125" s="32">
        <f>AE130+AE129+AE128+AE127+AE126</f>
        <v>0</v>
      </c>
      <c r="AF125" s="32">
        <f>AF127+AF128+AF129+AF126+AF130+AF131</f>
        <v>0</v>
      </c>
      <c r="AG125" s="32">
        <f>AG127+AG128+AG129+AG126+AG130+AG131</f>
        <v>0</v>
      </c>
      <c r="AH125" s="32">
        <f>AH127+AH128+AH129+AH126+AH130+AH131</f>
        <v>0</v>
      </c>
      <c r="AI125" s="35">
        <f>AI127+AI128+AI129+AI126+AI130+AI131</f>
        <v>0</v>
      </c>
      <c r="AJ125" s="38"/>
    </row>
    <row r="126" spans="1:36" ht="15">
      <c r="A126" s="96" t="s">
        <v>127</v>
      </c>
      <c r="B126" s="78"/>
      <c r="C126" s="62"/>
      <c r="D126" s="63">
        <f aca="true" t="shared" si="42" ref="D126:G131">K126</f>
        <v>2000</v>
      </c>
      <c r="E126" s="63">
        <f t="shared" si="42"/>
        <v>0</v>
      </c>
      <c r="F126" s="63">
        <f t="shared" si="42"/>
        <v>0</v>
      </c>
      <c r="G126" s="57">
        <f t="shared" si="42"/>
        <v>0</v>
      </c>
      <c r="H126" s="96" t="s">
        <v>127</v>
      </c>
      <c r="I126" s="78"/>
      <c r="J126" s="62">
        <f t="shared" si="40"/>
        <v>2000</v>
      </c>
      <c r="K126" s="63">
        <v>2000</v>
      </c>
      <c r="L126" s="63"/>
      <c r="M126" s="63"/>
      <c r="N126" s="57"/>
      <c r="O126" s="96" t="s">
        <v>128</v>
      </c>
      <c r="P126" s="78"/>
      <c r="Q126" s="62">
        <f>R126+S126+T126+U126</f>
        <v>0</v>
      </c>
      <c r="R126" s="63"/>
      <c r="S126" s="63"/>
      <c r="T126" s="63"/>
      <c r="U126" s="57"/>
      <c r="V126" s="100" t="s">
        <v>128</v>
      </c>
      <c r="W126" s="79"/>
      <c r="X126" s="62">
        <f>Y126+Z126+AA126+AB126</f>
        <v>0</v>
      </c>
      <c r="Y126" s="63"/>
      <c r="Z126" s="63"/>
      <c r="AA126" s="63"/>
      <c r="AB126" s="57"/>
      <c r="AC126" s="100" t="s">
        <v>128</v>
      </c>
      <c r="AD126" s="79"/>
      <c r="AE126" s="62">
        <f aca="true" t="shared" si="43" ref="AE126:AE131">AF126+AG126+AH126+AI126</f>
        <v>0</v>
      </c>
      <c r="AF126" s="63"/>
      <c r="AG126" s="63"/>
      <c r="AH126" s="63"/>
      <c r="AI126" s="57"/>
      <c r="AJ126" s="38"/>
    </row>
    <row r="127" spans="1:36" ht="15">
      <c r="A127" s="60" t="s">
        <v>129</v>
      </c>
      <c r="B127" s="61"/>
      <c r="C127" s="62"/>
      <c r="D127" s="63">
        <f t="shared" si="42"/>
        <v>0</v>
      </c>
      <c r="E127" s="63">
        <f t="shared" si="42"/>
        <v>0</v>
      </c>
      <c r="F127" s="63">
        <f t="shared" si="42"/>
        <v>0</v>
      </c>
      <c r="G127" s="57">
        <f t="shared" si="42"/>
        <v>0</v>
      </c>
      <c r="H127" s="60" t="s">
        <v>129</v>
      </c>
      <c r="I127" s="61"/>
      <c r="J127" s="62"/>
      <c r="K127" s="63"/>
      <c r="L127" s="63"/>
      <c r="M127" s="63"/>
      <c r="N127" s="57"/>
      <c r="O127" s="60" t="s">
        <v>129</v>
      </c>
      <c r="P127" s="61"/>
      <c r="Q127" s="62"/>
      <c r="R127" s="63"/>
      <c r="S127" s="63"/>
      <c r="T127" s="63"/>
      <c r="U127" s="57"/>
      <c r="V127" s="64" t="s">
        <v>129</v>
      </c>
      <c r="W127" s="65"/>
      <c r="X127" s="62"/>
      <c r="Y127" s="63"/>
      <c r="Z127" s="63"/>
      <c r="AA127" s="63"/>
      <c r="AB127" s="57"/>
      <c r="AC127" s="64" t="s">
        <v>129</v>
      </c>
      <c r="AD127" s="65"/>
      <c r="AE127" s="62">
        <f t="shared" si="43"/>
        <v>0</v>
      </c>
      <c r="AF127" s="63"/>
      <c r="AG127" s="63"/>
      <c r="AH127" s="63"/>
      <c r="AI127" s="57"/>
      <c r="AJ127" s="38"/>
    </row>
    <row r="128" spans="1:36" ht="15">
      <c r="A128" s="66" t="s">
        <v>130</v>
      </c>
      <c r="B128" s="154"/>
      <c r="C128" s="62"/>
      <c r="D128" s="63">
        <f t="shared" si="42"/>
        <v>9000</v>
      </c>
      <c r="E128" s="63">
        <f t="shared" si="42"/>
        <v>6000</v>
      </c>
      <c r="F128" s="63">
        <f t="shared" si="42"/>
        <v>5000</v>
      </c>
      <c r="G128" s="57">
        <f t="shared" si="42"/>
        <v>6000</v>
      </c>
      <c r="H128" s="66" t="s">
        <v>130</v>
      </c>
      <c r="I128" s="154"/>
      <c r="J128" s="62">
        <f>K128+L128+M128+N128</f>
        <v>26000</v>
      </c>
      <c r="K128" s="63">
        <v>9000</v>
      </c>
      <c r="L128" s="63">
        <v>6000</v>
      </c>
      <c r="M128" s="63">
        <v>5000</v>
      </c>
      <c r="N128" s="57">
        <v>6000</v>
      </c>
      <c r="O128" s="66" t="s">
        <v>130</v>
      </c>
      <c r="P128" s="154"/>
      <c r="Q128" s="62"/>
      <c r="R128" s="63"/>
      <c r="S128" s="63"/>
      <c r="T128" s="63"/>
      <c r="U128" s="57"/>
      <c r="V128" s="67" t="s">
        <v>130</v>
      </c>
      <c r="W128" s="156"/>
      <c r="X128" s="62"/>
      <c r="Y128" s="63"/>
      <c r="Z128" s="63"/>
      <c r="AA128" s="63"/>
      <c r="AB128" s="57"/>
      <c r="AC128" s="67" t="s">
        <v>130</v>
      </c>
      <c r="AD128" s="156"/>
      <c r="AE128" s="62">
        <f t="shared" si="43"/>
        <v>0</v>
      </c>
      <c r="AF128" s="63"/>
      <c r="AG128" s="63"/>
      <c r="AH128" s="63"/>
      <c r="AI128" s="57"/>
      <c r="AJ128" s="38"/>
    </row>
    <row r="129" spans="1:36" ht="15">
      <c r="A129" s="66" t="s">
        <v>131</v>
      </c>
      <c r="B129" s="228"/>
      <c r="C129" s="62"/>
      <c r="D129" s="63">
        <f t="shared" si="42"/>
        <v>0</v>
      </c>
      <c r="E129" s="63">
        <f t="shared" si="42"/>
        <v>5000</v>
      </c>
      <c r="F129" s="63">
        <f t="shared" si="42"/>
        <v>6000</v>
      </c>
      <c r="G129" s="57">
        <f t="shared" si="42"/>
        <v>5000</v>
      </c>
      <c r="H129" s="66" t="s">
        <v>131</v>
      </c>
      <c r="I129" s="228"/>
      <c r="J129" s="62">
        <f>K129+L129+M129+N129</f>
        <v>16000</v>
      </c>
      <c r="K129" s="63"/>
      <c r="L129" s="63">
        <v>5000</v>
      </c>
      <c r="M129" s="63">
        <v>6000</v>
      </c>
      <c r="N129" s="57">
        <v>5000</v>
      </c>
      <c r="O129" s="66" t="s">
        <v>131</v>
      </c>
      <c r="P129" s="228"/>
      <c r="Q129" s="62"/>
      <c r="R129" s="63"/>
      <c r="S129" s="63"/>
      <c r="T129" s="63"/>
      <c r="U129" s="57"/>
      <c r="V129" s="67" t="s">
        <v>131</v>
      </c>
      <c r="W129" s="229"/>
      <c r="X129" s="62"/>
      <c r="Y129" s="63"/>
      <c r="Z129" s="63"/>
      <c r="AA129" s="63"/>
      <c r="AB129" s="57"/>
      <c r="AC129" s="67" t="s">
        <v>131</v>
      </c>
      <c r="AD129" s="229"/>
      <c r="AE129" s="62">
        <f t="shared" si="43"/>
        <v>0</v>
      </c>
      <c r="AF129" s="63"/>
      <c r="AG129" s="63"/>
      <c r="AH129" s="63"/>
      <c r="AI129" s="57"/>
      <c r="AJ129" s="38"/>
    </row>
    <row r="130" spans="1:36" ht="15">
      <c r="A130" s="66" t="s">
        <v>132</v>
      </c>
      <c r="B130" s="228"/>
      <c r="C130" s="62">
        <f>D130+E130+F130+G130</f>
        <v>0</v>
      </c>
      <c r="D130" s="63">
        <f t="shared" si="42"/>
        <v>0</v>
      </c>
      <c r="E130" s="63">
        <f t="shared" si="42"/>
        <v>0</v>
      </c>
      <c r="F130" s="63">
        <f t="shared" si="42"/>
        <v>0</v>
      </c>
      <c r="G130" s="57">
        <f t="shared" si="42"/>
        <v>0</v>
      </c>
      <c r="H130" s="66" t="s">
        <v>132</v>
      </c>
      <c r="I130" s="228"/>
      <c r="J130" s="62">
        <f>K130+L130+M130+N130</f>
        <v>0</v>
      </c>
      <c r="K130" s="63"/>
      <c r="L130" s="63"/>
      <c r="M130" s="63"/>
      <c r="N130" s="57"/>
      <c r="O130" s="66" t="s">
        <v>132</v>
      </c>
      <c r="P130" s="228"/>
      <c r="Q130" s="62"/>
      <c r="R130" s="63"/>
      <c r="S130" s="63"/>
      <c r="T130" s="63"/>
      <c r="U130" s="57"/>
      <c r="V130" s="67" t="s">
        <v>132</v>
      </c>
      <c r="W130" s="229"/>
      <c r="X130" s="62"/>
      <c r="Y130" s="63"/>
      <c r="Z130" s="63"/>
      <c r="AA130" s="63"/>
      <c r="AB130" s="57"/>
      <c r="AC130" s="67" t="s">
        <v>132</v>
      </c>
      <c r="AD130" s="229"/>
      <c r="AE130" s="62">
        <f t="shared" si="43"/>
        <v>0</v>
      </c>
      <c r="AF130" s="63"/>
      <c r="AG130" s="63"/>
      <c r="AH130" s="63"/>
      <c r="AI130" s="57"/>
      <c r="AJ130" s="38"/>
    </row>
    <row r="131" spans="1:36" ht="15">
      <c r="A131" s="66" t="s">
        <v>133</v>
      </c>
      <c r="B131" s="228"/>
      <c r="C131" s="62">
        <f>D131+E131+F131+G131</f>
        <v>0</v>
      </c>
      <c r="D131" s="63">
        <f t="shared" si="42"/>
        <v>0</v>
      </c>
      <c r="E131" s="63">
        <f t="shared" si="42"/>
        <v>0</v>
      </c>
      <c r="F131" s="63">
        <f t="shared" si="42"/>
        <v>0</v>
      </c>
      <c r="G131" s="57">
        <f t="shared" si="42"/>
        <v>0</v>
      </c>
      <c r="H131" s="66" t="s">
        <v>133</v>
      </c>
      <c r="I131" s="228"/>
      <c r="J131" s="62">
        <f>K131+L131+M131+N131</f>
        <v>0</v>
      </c>
      <c r="K131" s="63"/>
      <c r="L131" s="63"/>
      <c r="M131" s="63"/>
      <c r="N131" s="57"/>
      <c r="O131" s="66" t="s">
        <v>133</v>
      </c>
      <c r="P131" s="228"/>
      <c r="Q131" s="62"/>
      <c r="R131" s="63"/>
      <c r="S131" s="63"/>
      <c r="T131" s="63"/>
      <c r="U131" s="57"/>
      <c r="V131" s="67" t="s">
        <v>133</v>
      </c>
      <c r="W131" s="229"/>
      <c r="X131" s="62"/>
      <c r="Y131" s="63"/>
      <c r="Z131" s="63"/>
      <c r="AA131" s="63"/>
      <c r="AB131" s="57"/>
      <c r="AC131" s="67" t="s">
        <v>133</v>
      </c>
      <c r="AD131" s="229"/>
      <c r="AE131" s="62">
        <f t="shared" si="43"/>
        <v>0</v>
      </c>
      <c r="AF131" s="63"/>
      <c r="AG131" s="63"/>
      <c r="AH131" s="63"/>
      <c r="AI131" s="57"/>
      <c r="AJ131" s="38"/>
    </row>
    <row r="132" spans="1:36" ht="14.25">
      <c r="A132" s="198" t="s">
        <v>134</v>
      </c>
      <c r="B132" s="31">
        <v>300</v>
      </c>
      <c r="C132" s="32">
        <f>C133+C138</f>
        <v>4230000</v>
      </c>
      <c r="D132" s="32">
        <f>D133+D138</f>
        <v>1287000</v>
      </c>
      <c r="E132" s="32">
        <f>E133+E138</f>
        <v>1095000</v>
      </c>
      <c r="F132" s="32">
        <f>F133+F138</f>
        <v>561000</v>
      </c>
      <c r="G132" s="35">
        <f>G133+G138</f>
        <v>1287000</v>
      </c>
      <c r="H132" s="198" t="s">
        <v>134</v>
      </c>
      <c r="I132" s="31">
        <v>300</v>
      </c>
      <c r="J132" s="32">
        <f>J133+J138</f>
        <v>3793000</v>
      </c>
      <c r="K132" s="32">
        <f>K133+K138</f>
        <v>1167000</v>
      </c>
      <c r="L132" s="32">
        <f>L133+L138</f>
        <v>993000</v>
      </c>
      <c r="M132" s="32">
        <f>M133+M138</f>
        <v>466000</v>
      </c>
      <c r="N132" s="35">
        <f>N133+N138</f>
        <v>1167000</v>
      </c>
      <c r="O132" s="198" t="s">
        <v>134</v>
      </c>
      <c r="P132" s="31">
        <v>300</v>
      </c>
      <c r="Q132" s="32">
        <f>Q133+Q138</f>
        <v>0</v>
      </c>
      <c r="R132" s="32">
        <f>R133+R138</f>
        <v>0</v>
      </c>
      <c r="S132" s="32">
        <f>S133+S138</f>
        <v>0</v>
      </c>
      <c r="T132" s="32">
        <f>T133+T138</f>
        <v>0</v>
      </c>
      <c r="U132" s="35">
        <f>U133+U138</f>
        <v>0</v>
      </c>
      <c r="V132" s="202" t="s">
        <v>134</v>
      </c>
      <c r="W132" s="37">
        <v>300</v>
      </c>
      <c r="X132" s="32">
        <f>X133+X138</f>
        <v>437000</v>
      </c>
      <c r="Y132" s="32">
        <f>Y133+Y138</f>
        <v>120000</v>
      </c>
      <c r="Z132" s="32">
        <f>Z133+Z138</f>
        <v>102000</v>
      </c>
      <c r="AA132" s="32">
        <f>AA133+AA138</f>
        <v>95000</v>
      </c>
      <c r="AB132" s="35">
        <f>AB133+AB138</f>
        <v>120000</v>
      </c>
      <c r="AC132" s="202" t="s">
        <v>134</v>
      </c>
      <c r="AD132" s="37">
        <v>300</v>
      </c>
      <c r="AE132" s="32">
        <f>AE133+AE138</f>
        <v>0</v>
      </c>
      <c r="AF132" s="32">
        <f>AF133+AF138</f>
        <v>0</v>
      </c>
      <c r="AG132" s="32">
        <f>AG133+AG138</f>
        <v>0</v>
      </c>
      <c r="AH132" s="32">
        <f>AH133+AH138</f>
        <v>0</v>
      </c>
      <c r="AI132" s="35">
        <f>AI133+AI138</f>
        <v>0</v>
      </c>
      <c r="AJ132" s="38"/>
    </row>
    <row r="133" spans="1:36" s="47" customFormat="1" ht="14.25">
      <c r="A133" s="91" t="s">
        <v>135</v>
      </c>
      <c r="B133" s="40">
        <v>310</v>
      </c>
      <c r="C133" s="41">
        <f>D133+E133+F133+G133</f>
        <v>265000</v>
      </c>
      <c r="D133" s="41">
        <f>K133+R133+Y133+AF133</f>
        <v>70000</v>
      </c>
      <c r="E133" s="41">
        <f>L133+S133+Z133+AG133</f>
        <v>58000</v>
      </c>
      <c r="F133" s="41">
        <f>M133+T133+AA133+AH133</f>
        <v>67000</v>
      </c>
      <c r="G133" s="41">
        <f>N133+U133+AB133+AI133</f>
        <v>70000</v>
      </c>
      <c r="H133" s="91" t="s">
        <v>135</v>
      </c>
      <c r="I133" s="40">
        <v>310</v>
      </c>
      <c r="J133" s="41">
        <f>K133+L133+M133+N133</f>
        <v>40000</v>
      </c>
      <c r="K133" s="41">
        <v>10000</v>
      </c>
      <c r="L133" s="41">
        <v>10000</v>
      </c>
      <c r="M133" s="41">
        <v>10000</v>
      </c>
      <c r="N133" s="51">
        <v>10000</v>
      </c>
      <c r="O133" s="39" t="s">
        <v>135</v>
      </c>
      <c r="P133" s="40">
        <v>310</v>
      </c>
      <c r="Q133" s="41">
        <f>R133+S133+T133+U133</f>
        <v>0</v>
      </c>
      <c r="R133" s="41"/>
      <c r="S133" s="41"/>
      <c r="T133" s="41"/>
      <c r="U133" s="51"/>
      <c r="V133" s="44" t="s">
        <v>135</v>
      </c>
      <c r="W133" s="45">
        <v>310</v>
      </c>
      <c r="X133" s="41">
        <f>Y133+Z133+AA133+AB133</f>
        <v>225000</v>
      </c>
      <c r="Y133" s="41">
        <f>Y134+Y135+Y136</f>
        <v>60000</v>
      </c>
      <c r="Z133" s="41">
        <f>Z134+Z135+Z136</f>
        <v>48000</v>
      </c>
      <c r="AA133" s="41">
        <f>AA134+AA135+AA136</f>
        <v>57000</v>
      </c>
      <c r="AB133" s="41">
        <f>AB134+AB135+AB136</f>
        <v>60000</v>
      </c>
      <c r="AC133" s="44" t="s">
        <v>135</v>
      </c>
      <c r="AD133" s="45">
        <v>310</v>
      </c>
      <c r="AE133" s="41">
        <f>AE134+AE135+AE136+AE137</f>
        <v>0</v>
      </c>
      <c r="AF133" s="41">
        <f>AF134+AF135+AF136+AF137</f>
        <v>0</v>
      </c>
      <c r="AG133" s="41">
        <f>AG134+AG135+AG136+AG137</f>
        <v>0</v>
      </c>
      <c r="AH133" s="41">
        <f>AH134+AH135+AH136+AH137</f>
        <v>0</v>
      </c>
      <c r="AI133" s="51">
        <f>AI134+AI135+AI136+AI137</f>
        <v>0</v>
      </c>
      <c r="AJ133" s="46"/>
    </row>
    <row r="134" spans="1:36" ht="15">
      <c r="A134" s="66" t="s">
        <v>136</v>
      </c>
      <c r="B134" s="61"/>
      <c r="C134" s="62"/>
      <c r="D134" s="63"/>
      <c r="E134" s="63"/>
      <c r="F134" s="63"/>
      <c r="G134" s="57"/>
      <c r="H134" s="66" t="s">
        <v>136</v>
      </c>
      <c r="I134" s="61"/>
      <c r="J134" s="62"/>
      <c r="K134" s="63">
        <v>10000</v>
      </c>
      <c r="L134" s="63">
        <v>10000</v>
      </c>
      <c r="M134" s="63">
        <v>10000</v>
      </c>
      <c r="N134" s="57">
        <v>10000</v>
      </c>
      <c r="O134" s="66" t="s">
        <v>136</v>
      </c>
      <c r="P134" s="61"/>
      <c r="Q134" s="62">
        <f>R134+S134+T134+U134</f>
        <v>0</v>
      </c>
      <c r="R134" s="63"/>
      <c r="S134" s="63"/>
      <c r="T134" s="63"/>
      <c r="U134" s="57"/>
      <c r="V134" s="67" t="s">
        <v>136</v>
      </c>
      <c r="W134" s="65"/>
      <c r="X134" s="62">
        <f>Y134+Z134+AA134+AB134</f>
        <v>225000</v>
      </c>
      <c r="Y134" s="63">
        <v>60000</v>
      </c>
      <c r="Z134" s="63">
        <v>48000</v>
      </c>
      <c r="AA134" s="63">
        <v>57000</v>
      </c>
      <c r="AB134" s="57">
        <v>60000</v>
      </c>
      <c r="AC134" s="67" t="s">
        <v>136</v>
      </c>
      <c r="AD134" s="65"/>
      <c r="AE134" s="62">
        <f>AF134+AG134+AH134+AI134</f>
        <v>0</v>
      </c>
      <c r="AF134" s="63"/>
      <c r="AG134" s="63"/>
      <c r="AH134" s="63"/>
      <c r="AI134" s="57"/>
      <c r="AJ134" s="38"/>
    </row>
    <row r="135" spans="1:36" ht="15">
      <c r="A135" s="60" t="s">
        <v>137</v>
      </c>
      <c r="B135" s="61"/>
      <c r="C135" s="62">
        <f aca="true" t="shared" si="44" ref="C135:C146">D135+E135+F135+G135</f>
        <v>0</v>
      </c>
      <c r="D135" s="63"/>
      <c r="E135" s="63"/>
      <c r="F135" s="63"/>
      <c r="G135" s="57"/>
      <c r="H135" s="60" t="s">
        <v>137</v>
      </c>
      <c r="I135" s="61"/>
      <c r="J135" s="62">
        <f aca="true" t="shared" si="45" ref="J135:J147">K135+L135+M135+N135</f>
        <v>0</v>
      </c>
      <c r="K135" s="63"/>
      <c r="L135" s="63"/>
      <c r="M135" s="63"/>
      <c r="N135" s="57"/>
      <c r="O135" s="60" t="s">
        <v>137</v>
      </c>
      <c r="P135" s="61"/>
      <c r="Q135" s="62">
        <f>R135+S135+T135+U135</f>
        <v>0</v>
      </c>
      <c r="R135" s="63"/>
      <c r="S135" s="63"/>
      <c r="T135" s="63"/>
      <c r="U135" s="57"/>
      <c r="V135" s="64" t="s">
        <v>137</v>
      </c>
      <c r="W135" s="65"/>
      <c r="X135" s="62">
        <f>Y135+Z135+AA135+AB135</f>
        <v>0</v>
      </c>
      <c r="Y135" s="63"/>
      <c r="Z135" s="63"/>
      <c r="AA135" s="63"/>
      <c r="AB135" s="57"/>
      <c r="AC135" s="64" t="s">
        <v>137</v>
      </c>
      <c r="AD135" s="65"/>
      <c r="AE135" s="62">
        <f>AF135+AG135+AH135+AI135</f>
        <v>0</v>
      </c>
      <c r="AF135" s="63"/>
      <c r="AG135" s="63"/>
      <c r="AH135" s="63"/>
      <c r="AI135" s="57"/>
      <c r="AJ135" s="38"/>
    </row>
    <row r="136" spans="1:36" s="140" customFormat="1" ht="12.75">
      <c r="A136" s="142" t="s">
        <v>138</v>
      </c>
      <c r="B136" s="132"/>
      <c r="C136" s="133">
        <f t="shared" si="44"/>
        <v>0</v>
      </c>
      <c r="D136" s="134"/>
      <c r="E136" s="134"/>
      <c r="F136" s="134"/>
      <c r="G136" s="135"/>
      <c r="H136" s="142" t="s">
        <v>138</v>
      </c>
      <c r="I136" s="132"/>
      <c r="J136" s="133">
        <f t="shared" si="45"/>
        <v>0</v>
      </c>
      <c r="K136" s="134"/>
      <c r="L136" s="134"/>
      <c r="M136" s="134"/>
      <c r="N136" s="135"/>
      <c r="O136" s="142" t="s">
        <v>138</v>
      </c>
      <c r="P136" s="132"/>
      <c r="Q136" s="133">
        <f>R136+S136+T136+U136</f>
        <v>0</v>
      </c>
      <c r="R136" s="134"/>
      <c r="S136" s="134"/>
      <c r="T136" s="134"/>
      <c r="U136" s="135"/>
      <c r="V136" s="144" t="s">
        <v>138</v>
      </c>
      <c r="W136" s="137"/>
      <c r="X136" s="133">
        <f>Y136+Z136+AA136+AB136</f>
        <v>0</v>
      </c>
      <c r="Y136" s="134"/>
      <c r="Z136" s="134"/>
      <c r="AA136" s="134"/>
      <c r="AB136" s="135"/>
      <c r="AC136" s="144" t="s">
        <v>138</v>
      </c>
      <c r="AD136" s="137"/>
      <c r="AE136" s="133">
        <f>AF136+AG136+AH136+AI136</f>
        <v>0</v>
      </c>
      <c r="AF136" s="134"/>
      <c r="AG136" s="134"/>
      <c r="AH136" s="134"/>
      <c r="AI136" s="135"/>
      <c r="AJ136" s="139"/>
    </row>
    <row r="137" spans="1:36" ht="15">
      <c r="A137" s="60" t="s">
        <v>139</v>
      </c>
      <c r="B137" s="61"/>
      <c r="C137" s="62">
        <f t="shared" si="44"/>
        <v>0</v>
      </c>
      <c r="D137" s="63"/>
      <c r="E137" s="63"/>
      <c r="F137" s="63"/>
      <c r="G137" s="57"/>
      <c r="H137" s="230"/>
      <c r="I137" s="61"/>
      <c r="J137" s="62">
        <f t="shared" si="45"/>
        <v>0</v>
      </c>
      <c r="K137" s="63"/>
      <c r="L137" s="63"/>
      <c r="M137" s="63"/>
      <c r="N137" s="57"/>
      <c r="O137" s="230"/>
      <c r="P137" s="61"/>
      <c r="Q137" s="62"/>
      <c r="R137" s="63"/>
      <c r="S137" s="63"/>
      <c r="T137" s="63"/>
      <c r="U137" s="57"/>
      <c r="V137" s="231"/>
      <c r="W137" s="65"/>
      <c r="X137" s="62"/>
      <c r="Y137" s="63"/>
      <c r="Z137" s="63"/>
      <c r="AA137" s="63"/>
      <c r="AB137" s="57"/>
      <c r="AC137" s="231"/>
      <c r="AD137" s="65"/>
      <c r="AE137" s="62">
        <f>AF137+AG137+AH137+AI137</f>
        <v>0</v>
      </c>
      <c r="AF137" s="63"/>
      <c r="AG137" s="63"/>
      <c r="AH137" s="63"/>
      <c r="AI137" s="57"/>
      <c r="AJ137" s="38"/>
    </row>
    <row r="138" spans="1:36" s="47" customFormat="1" ht="14.25">
      <c r="A138" s="91" t="s">
        <v>140</v>
      </c>
      <c r="B138" s="40">
        <v>340</v>
      </c>
      <c r="C138" s="41">
        <f t="shared" si="44"/>
        <v>3965000</v>
      </c>
      <c r="D138" s="41">
        <f aca="true" t="shared" si="46" ref="D138:D146">K138+R138+Y138+AF138</f>
        <v>1217000</v>
      </c>
      <c r="E138" s="41">
        <f aca="true" t="shared" si="47" ref="E138:E146">L138+S138+Z138+AG138</f>
        <v>1037000</v>
      </c>
      <c r="F138" s="41">
        <f aca="true" t="shared" si="48" ref="F138:F146">M138+T138+AA138+AH138</f>
        <v>494000</v>
      </c>
      <c r="G138" s="41">
        <f aca="true" t="shared" si="49" ref="G138:G146">N138+U138+AB138+AI138</f>
        <v>1217000</v>
      </c>
      <c r="H138" s="91" t="s">
        <v>140</v>
      </c>
      <c r="I138" s="40">
        <v>340</v>
      </c>
      <c r="J138" s="41">
        <f t="shared" si="45"/>
        <v>3753000</v>
      </c>
      <c r="K138" s="41">
        <v>1157000</v>
      </c>
      <c r="L138" s="41">
        <v>983000</v>
      </c>
      <c r="M138" s="41">
        <v>456000</v>
      </c>
      <c r="N138" s="41">
        <v>1157000</v>
      </c>
      <c r="O138" s="50" t="s">
        <v>140</v>
      </c>
      <c r="P138" s="40">
        <v>340</v>
      </c>
      <c r="Q138" s="41">
        <f aca="true" t="shared" si="50" ref="Q138:Q146">R138+S138+T138+U138</f>
        <v>0</v>
      </c>
      <c r="R138" s="41"/>
      <c r="S138" s="41"/>
      <c r="T138" s="41"/>
      <c r="U138" s="51"/>
      <c r="V138" s="44" t="s">
        <v>140</v>
      </c>
      <c r="W138" s="45">
        <v>340</v>
      </c>
      <c r="X138" s="41">
        <f aca="true" t="shared" si="51" ref="X138:X146">Y138+Z138+AA138+AB138</f>
        <v>212000</v>
      </c>
      <c r="Y138" s="41">
        <f>Y139+Y140+Y141+Y142+Y143+Y144+Y145+Y146</f>
        <v>60000</v>
      </c>
      <c r="Z138" s="41">
        <f>Z139+Z140+Z141+Z142+Z143+Z144+Z145+Z146</f>
        <v>54000</v>
      </c>
      <c r="AA138" s="41">
        <f>AA139+AA140+AA141+AA142+AA143+AA144+AA145+AA146</f>
        <v>38000</v>
      </c>
      <c r="AB138" s="51">
        <f>AB139+AB140+AB141+AB142+AB143+AB144+AB145+AB146</f>
        <v>60000</v>
      </c>
      <c r="AC138" s="44" t="s">
        <v>140</v>
      </c>
      <c r="AD138" s="45">
        <v>340</v>
      </c>
      <c r="AE138" s="41">
        <f>AE139+AE140+AE141+AE143+AE144+AE145+AE146+AE147+AE142</f>
        <v>0</v>
      </c>
      <c r="AF138" s="41">
        <f>AF139+AF140+AF141+AF143+AF144+AF147+AF145+AF142+AF146</f>
        <v>0</v>
      </c>
      <c r="AG138" s="41">
        <f>AG139+AG140+AG141+AG143+AG144+AG146+AG147+AG145+AG142</f>
        <v>0</v>
      </c>
      <c r="AH138" s="41">
        <f>AH139+AH140+AH141+AH143+AH144+AH146+AH147+AH145+AH142</f>
        <v>0</v>
      </c>
      <c r="AI138" s="51">
        <f>AI139+AI140+AI141+AI143+AI144+AI146+AI147+AI145+AI142</f>
        <v>0</v>
      </c>
      <c r="AJ138" s="46"/>
    </row>
    <row r="139" spans="1:36" ht="15">
      <c r="A139" s="66" t="s">
        <v>141</v>
      </c>
      <c r="B139" s="61"/>
      <c r="C139" s="62">
        <f t="shared" si="44"/>
        <v>40000</v>
      </c>
      <c r="D139" s="93">
        <f t="shared" si="46"/>
        <v>10000</v>
      </c>
      <c r="E139" s="93">
        <f t="shared" si="47"/>
        <v>10000</v>
      </c>
      <c r="F139" s="93">
        <f t="shared" si="48"/>
        <v>10000</v>
      </c>
      <c r="G139" s="93">
        <f t="shared" si="49"/>
        <v>10000</v>
      </c>
      <c r="H139" s="66" t="s">
        <v>141</v>
      </c>
      <c r="I139" s="61"/>
      <c r="J139" s="62">
        <f t="shared" si="45"/>
        <v>40000</v>
      </c>
      <c r="K139" s="63">
        <v>10000</v>
      </c>
      <c r="L139" s="63">
        <v>10000</v>
      </c>
      <c r="M139" s="63">
        <v>10000</v>
      </c>
      <c r="N139" s="57">
        <v>10000</v>
      </c>
      <c r="O139" s="66" t="s">
        <v>141</v>
      </c>
      <c r="P139" s="61"/>
      <c r="Q139" s="62">
        <f t="shared" si="50"/>
        <v>0</v>
      </c>
      <c r="R139" s="63"/>
      <c r="S139" s="63"/>
      <c r="T139" s="63"/>
      <c r="U139" s="57"/>
      <c r="V139" s="67" t="s">
        <v>141</v>
      </c>
      <c r="W139" s="65"/>
      <c r="X139" s="62">
        <f t="shared" si="51"/>
        <v>0</v>
      </c>
      <c r="Y139" s="63"/>
      <c r="Z139" s="63"/>
      <c r="AA139" s="63"/>
      <c r="AB139" s="57"/>
      <c r="AC139" s="67" t="s">
        <v>141</v>
      </c>
      <c r="AD139" s="65"/>
      <c r="AE139" s="62">
        <f aca="true" t="shared" si="52" ref="AE139:AE147">AF139+AG139+AH139+AI139</f>
        <v>0</v>
      </c>
      <c r="AF139" s="63"/>
      <c r="AG139" s="63"/>
      <c r="AH139" s="63"/>
      <c r="AI139" s="57"/>
      <c r="AJ139" s="38"/>
    </row>
    <row r="140" spans="1:36" ht="15">
      <c r="A140" s="60" t="s">
        <v>142</v>
      </c>
      <c r="B140" s="61"/>
      <c r="C140" s="62">
        <f t="shared" si="44"/>
        <v>3514000</v>
      </c>
      <c r="D140" s="93">
        <f t="shared" si="46"/>
        <v>1098000</v>
      </c>
      <c r="E140" s="93">
        <f t="shared" si="47"/>
        <v>923000</v>
      </c>
      <c r="F140" s="93">
        <f t="shared" si="48"/>
        <v>395000</v>
      </c>
      <c r="G140" s="93">
        <f t="shared" si="49"/>
        <v>1098000</v>
      </c>
      <c r="H140" s="60" t="s">
        <v>142</v>
      </c>
      <c r="I140" s="61"/>
      <c r="J140" s="62">
        <f t="shared" si="45"/>
        <v>3514000</v>
      </c>
      <c r="K140" s="63">
        <v>1098000</v>
      </c>
      <c r="L140" s="63">
        <v>923000</v>
      </c>
      <c r="M140" s="63">
        <v>395000</v>
      </c>
      <c r="N140" s="57">
        <v>1098000</v>
      </c>
      <c r="O140" s="60" t="s">
        <v>142</v>
      </c>
      <c r="P140" s="61"/>
      <c r="Q140" s="62">
        <f t="shared" si="50"/>
        <v>0</v>
      </c>
      <c r="R140" s="63"/>
      <c r="S140" s="63"/>
      <c r="T140" s="63"/>
      <c r="U140" s="57"/>
      <c r="V140" s="64" t="s">
        <v>142</v>
      </c>
      <c r="W140" s="65"/>
      <c r="X140" s="62">
        <f t="shared" si="51"/>
        <v>0</v>
      </c>
      <c r="Y140" s="63"/>
      <c r="Z140" s="63"/>
      <c r="AA140" s="63"/>
      <c r="AB140" s="57"/>
      <c r="AC140" s="64" t="s">
        <v>142</v>
      </c>
      <c r="AD140" s="65"/>
      <c r="AE140" s="62">
        <f t="shared" si="52"/>
        <v>0</v>
      </c>
      <c r="AF140" s="63"/>
      <c r="AG140" s="63"/>
      <c r="AH140" s="63"/>
      <c r="AI140" s="57"/>
      <c r="AJ140" s="38"/>
    </row>
    <row r="141" spans="1:36" ht="15">
      <c r="A141" s="60" t="s">
        <v>143</v>
      </c>
      <c r="B141" s="61"/>
      <c r="C141" s="62">
        <f t="shared" si="44"/>
        <v>2000</v>
      </c>
      <c r="D141" s="93">
        <f t="shared" si="46"/>
        <v>2000</v>
      </c>
      <c r="E141" s="93">
        <f t="shared" si="47"/>
        <v>0</v>
      </c>
      <c r="F141" s="93">
        <f t="shared" si="48"/>
        <v>0</v>
      </c>
      <c r="G141" s="93">
        <f t="shared" si="49"/>
        <v>0</v>
      </c>
      <c r="H141" s="60" t="s">
        <v>143</v>
      </c>
      <c r="I141" s="61"/>
      <c r="J141" s="62">
        <f t="shared" si="45"/>
        <v>2000</v>
      </c>
      <c r="K141" s="63">
        <v>2000</v>
      </c>
      <c r="L141" s="63"/>
      <c r="M141" s="63"/>
      <c r="N141" s="57"/>
      <c r="O141" s="60" t="s">
        <v>143</v>
      </c>
      <c r="P141" s="61"/>
      <c r="Q141" s="62">
        <f t="shared" si="50"/>
        <v>0</v>
      </c>
      <c r="R141" s="63"/>
      <c r="S141" s="63"/>
      <c r="T141" s="63"/>
      <c r="U141" s="57"/>
      <c r="V141" s="64" t="s">
        <v>143</v>
      </c>
      <c r="W141" s="65"/>
      <c r="X141" s="62">
        <f t="shared" si="51"/>
        <v>0</v>
      </c>
      <c r="Y141" s="63"/>
      <c r="Z141" s="63"/>
      <c r="AA141" s="63"/>
      <c r="AB141" s="57"/>
      <c r="AC141" s="64" t="s">
        <v>143</v>
      </c>
      <c r="AD141" s="65"/>
      <c r="AE141" s="62">
        <f t="shared" si="52"/>
        <v>0</v>
      </c>
      <c r="AF141" s="63"/>
      <c r="AG141" s="63"/>
      <c r="AH141" s="63"/>
      <c r="AI141" s="57"/>
      <c r="AJ141" s="38"/>
    </row>
    <row r="142" spans="1:36" ht="15">
      <c r="A142" s="60" t="s">
        <v>144</v>
      </c>
      <c r="B142" s="61"/>
      <c r="C142" s="62">
        <f t="shared" si="44"/>
        <v>3000</v>
      </c>
      <c r="D142" s="93">
        <f t="shared" si="46"/>
        <v>2000</v>
      </c>
      <c r="E142" s="93">
        <f t="shared" si="47"/>
        <v>1000</v>
      </c>
      <c r="F142" s="93">
        <f t="shared" si="48"/>
        <v>0</v>
      </c>
      <c r="G142" s="93">
        <f t="shared" si="49"/>
        <v>0</v>
      </c>
      <c r="H142" s="60" t="s">
        <v>144</v>
      </c>
      <c r="I142" s="61"/>
      <c r="J142" s="62">
        <f t="shared" si="45"/>
        <v>3000</v>
      </c>
      <c r="K142" s="63">
        <v>2000</v>
      </c>
      <c r="L142" s="63">
        <v>1000</v>
      </c>
      <c r="M142" s="63"/>
      <c r="N142" s="57"/>
      <c r="O142" s="60" t="s">
        <v>144</v>
      </c>
      <c r="P142" s="61"/>
      <c r="Q142" s="62">
        <f t="shared" si="50"/>
        <v>0</v>
      </c>
      <c r="R142" s="63"/>
      <c r="S142" s="63"/>
      <c r="T142" s="63"/>
      <c r="U142" s="57"/>
      <c r="V142" s="64" t="s">
        <v>144</v>
      </c>
      <c r="W142" s="65"/>
      <c r="X142" s="62">
        <f t="shared" si="51"/>
        <v>0</v>
      </c>
      <c r="Y142" s="63"/>
      <c r="Z142" s="63"/>
      <c r="AA142" s="63"/>
      <c r="AB142" s="57"/>
      <c r="AC142" s="64" t="s">
        <v>144</v>
      </c>
      <c r="AD142" s="65"/>
      <c r="AE142" s="62">
        <f t="shared" si="52"/>
        <v>0</v>
      </c>
      <c r="AF142" s="63"/>
      <c r="AG142" s="63"/>
      <c r="AH142" s="63"/>
      <c r="AI142" s="57"/>
      <c r="AJ142" s="38"/>
    </row>
    <row r="143" spans="1:36" ht="15">
      <c r="A143" s="60" t="s">
        <v>145</v>
      </c>
      <c r="B143" s="61"/>
      <c r="C143" s="62">
        <f t="shared" si="44"/>
        <v>165000</v>
      </c>
      <c r="D143" s="93">
        <f t="shared" si="46"/>
        <v>43000</v>
      </c>
      <c r="E143" s="93">
        <f t="shared" si="47"/>
        <v>38000</v>
      </c>
      <c r="F143" s="93">
        <f t="shared" si="48"/>
        <v>43000</v>
      </c>
      <c r="G143" s="93">
        <f t="shared" si="49"/>
        <v>41000</v>
      </c>
      <c r="H143" s="60" t="s">
        <v>146</v>
      </c>
      <c r="I143" s="61"/>
      <c r="J143" s="62">
        <f t="shared" si="45"/>
        <v>93000</v>
      </c>
      <c r="K143" s="63">
        <v>25000</v>
      </c>
      <c r="L143" s="63">
        <v>20000</v>
      </c>
      <c r="M143" s="63">
        <v>25000</v>
      </c>
      <c r="N143" s="57">
        <v>23000</v>
      </c>
      <c r="O143" s="60" t="s">
        <v>146</v>
      </c>
      <c r="P143" s="61"/>
      <c r="Q143" s="62">
        <f t="shared" si="50"/>
        <v>0</v>
      </c>
      <c r="R143" s="63"/>
      <c r="S143" s="63"/>
      <c r="T143" s="63"/>
      <c r="U143" s="57"/>
      <c r="V143" s="64" t="s">
        <v>146</v>
      </c>
      <c r="W143" s="65"/>
      <c r="X143" s="62">
        <f t="shared" si="51"/>
        <v>72000</v>
      </c>
      <c r="Y143" s="63">
        <v>18000</v>
      </c>
      <c r="Z143" s="63">
        <v>18000</v>
      </c>
      <c r="AA143" s="63">
        <v>18000</v>
      </c>
      <c r="AB143" s="57">
        <v>18000</v>
      </c>
      <c r="AC143" s="64" t="s">
        <v>146</v>
      </c>
      <c r="AD143" s="65"/>
      <c r="AE143" s="62">
        <f t="shared" si="52"/>
        <v>0</v>
      </c>
      <c r="AF143" s="63"/>
      <c r="AG143" s="63"/>
      <c r="AH143" s="63"/>
      <c r="AI143" s="57"/>
      <c r="AJ143" s="38"/>
    </row>
    <row r="144" spans="1:36" ht="15">
      <c r="A144" s="60" t="s">
        <v>147</v>
      </c>
      <c r="B144" s="61"/>
      <c r="C144" s="62">
        <f t="shared" si="44"/>
        <v>1000</v>
      </c>
      <c r="D144" s="93">
        <f t="shared" si="46"/>
        <v>0</v>
      </c>
      <c r="E144" s="93">
        <f t="shared" si="47"/>
        <v>0</v>
      </c>
      <c r="F144" s="93">
        <f t="shared" si="48"/>
        <v>0</v>
      </c>
      <c r="G144" s="93">
        <f t="shared" si="49"/>
        <v>1000</v>
      </c>
      <c r="H144" s="60" t="s">
        <v>147</v>
      </c>
      <c r="I144" s="61"/>
      <c r="J144" s="62">
        <f t="shared" si="45"/>
        <v>1000</v>
      </c>
      <c r="K144" s="63"/>
      <c r="L144" s="63"/>
      <c r="M144" s="63"/>
      <c r="N144" s="57">
        <v>1000</v>
      </c>
      <c r="O144" s="60" t="s">
        <v>147</v>
      </c>
      <c r="P144" s="61"/>
      <c r="Q144" s="62">
        <f t="shared" si="50"/>
        <v>0</v>
      </c>
      <c r="R144" s="63"/>
      <c r="S144" s="63"/>
      <c r="T144" s="63"/>
      <c r="U144" s="57"/>
      <c r="V144" s="64" t="s">
        <v>147</v>
      </c>
      <c r="W144" s="65"/>
      <c r="X144" s="62">
        <f t="shared" si="51"/>
        <v>0</v>
      </c>
      <c r="Y144" s="63"/>
      <c r="Z144" s="63"/>
      <c r="AA144" s="63"/>
      <c r="AB144" s="57"/>
      <c r="AC144" s="64" t="s">
        <v>147</v>
      </c>
      <c r="AD144" s="65"/>
      <c r="AE144" s="62">
        <f t="shared" si="52"/>
        <v>0</v>
      </c>
      <c r="AF144" s="63"/>
      <c r="AG144" s="63"/>
      <c r="AH144" s="63"/>
      <c r="AI144" s="57"/>
      <c r="AJ144" s="38"/>
    </row>
    <row r="145" spans="1:36" ht="15">
      <c r="A145" s="60" t="s">
        <v>148</v>
      </c>
      <c r="B145" s="61"/>
      <c r="C145" s="62">
        <f t="shared" si="44"/>
        <v>112000</v>
      </c>
      <c r="D145" s="93">
        <f t="shared" si="46"/>
        <v>28000</v>
      </c>
      <c r="E145" s="93">
        <f t="shared" si="47"/>
        <v>28000</v>
      </c>
      <c r="F145" s="93">
        <f t="shared" si="48"/>
        <v>28000</v>
      </c>
      <c r="G145" s="93">
        <f t="shared" si="49"/>
        <v>28000</v>
      </c>
      <c r="H145" s="60" t="s">
        <v>148</v>
      </c>
      <c r="I145" s="61"/>
      <c r="J145" s="62">
        <f t="shared" si="45"/>
        <v>80000</v>
      </c>
      <c r="K145" s="63">
        <v>20000</v>
      </c>
      <c r="L145" s="63">
        <v>20000</v>
      </c>
      <c r="M145" s="63">
        <v>20000</v>
      </c>
      <c r="N145" s="57">
        <v>20000</v>
      </c>
      <c r="O145" s="60" t="s">
        <v>148</v>
      </c>
      <c r="P145" s="61"/>
      <c r="Q145" s="62">
        <f t="shared" si="50"/>
        <v>0</v>
      </c>
      <c r="R145" s="63"/>
      <c r="S145" s="63"/>
      <c r="T145" s="63"/>
      <c r="U145" s="57"/>
      <c r="V145" s="64" t="s">
        <v>148</v>
      </c>
      <c r="W145" s="65"/>
      <c r="X145" s="62">
        <f t="shared" si="51"/>
        <v>32000</v>
      </c>
      <c r="Y145" s="63">
        <v>8000</v>
      </c>
      <c r="Z145" s="63">
        <v>8000</v>
      </c>
      <c r="AA145" s="63">
        <v>8000</v>
      </c>
      <c r="AB145" s="57">
        <v>8000</v>
      </c>
      <c r="AC145" s="64" t="s">
        <v>148</v>
      </c>
      <c r="AD145" s="65"/>
      <c r="AE145" s="62">
        <f t="shared" si="52"/>
        <v>0</v>
      </c>
      <c r="AF145" s="63"/>
      <c r="AG145" s="63"/>
      <c r="AH145" s="63"/>
      <c r="AI145" s="57"/>
      <c r="AJ145" s="38"/>
    </row>
    <row r="146" spans="1:36" ht="15">
      <c r="A146" s="60" t="s">
        <v>149</v>
      </c>
      <c r="B146" s="61"/>
      <c r="C146" s="62">
        <f t="shared" si="44"/>
        <v>128000</v>
      </c>
      <c r="D146" s="93">
        <f t="shared" si="46"/>
        <v>34000</v>
      </c>
      <c r="E146" s="93">
        <f t="shared" si="47"/>
        <v>37000</v>
      </c>
      <c r="F146" s="93">
        <f t="shared" si="48"/>
        <v>18000</v>
      </c>
      <c r="G146" s="93">
        <f t="shared" si="49"/>
        <v>39000</v>
      </c>
      <c r="H146" s="60" t="s">
        <v>150</v>
      </c>
      <c r="I146" s="61"/>
      <c r="J146" s="62">
        <f t="shared" si="45"/>
        <v>20000</v>
      </c>
      <c r="K146" s="63"/>
      <c r="L146" s="63">
        <v>9000</v>
      </c>
      <c r="M146" s="63">
        <v>6000</v>
      </c>
      <c r="N146" s="57">
        <v>5000</v>
      </c>
      <c r="O146" s="60" t="s">
        <v>150</v>
      </c>
      <c r="P146" s="61"/>
      <c r="Q146" s="62">
        <f t="shared" si="50"/>
        <v>0</v>
      </c>
      <c r="R146" s="63"/>
      <c r="S146" s="63"/>
      <c r="T146" s="63"/>
      <c r="U146" s="57"/>
      <c r="V146" s="64" t="s">
        <v>150</v>
      </c>
      <c r="W146" s="65"/>
      <c r="X146" s="62">
        <f t="shared" si="51"/>
        <v>108000</v>
      </c>
      <c r="Y146" s="63">
        <v>34000</v>
      </c>
      <c r="Z146" s="63">
        <v>28000</v>
      </c>
      <c r="AA146" s="63">
        <v>12000</v>
      </c>
      <c r="AB146" s="57">
        <v>34000</v>
      </c>
      <c r="AC146" s="64" t="s">
        <v>150</v>
      </c>
      <c r="AD146" s="65"/>
      <c r="AE146" s="62">
        <f t="shared" si="52"/>
        <v>0</v>
      </c>
      <c r="AF146" s="63"/>
      <c r="AG146" s="63"/>
      <c r="AH146" s="63"/>
      <c r="AI146" s="57"/>
      <c r="AJ146" s="38"/>
    </row>
    <row r="147" spans="1:36" ht="15">
      <c r="A147" s="60" t="s">
        <v>139</v>
      </c>
      <c r="B147" s="61"/>
      <c r="C147" s="62"/>
      <c r="D147" s="63"/>
      <c r="E147" s="63"/>
      <c r="F147" s="63"/>
      <c r="G147" s="57"/>
      <c r="H147" s="230"/>
      <c r="I147" s="61"/>
      <c r="J147" s="62">
        <f t="shared" si="45"/>
        <v>0</v>
      </c>
      <c r="K147" s="63"/>
      <c r="L147" s="63"/>
      <c r="M147" s="63"/>
      <c r="N147" s="57"/>
      <c r="O147" s="230"/>
      <c r="P147" s="61"/>
      <c r="Q147" s="62"/>
      <c r="R147" s="63"/>
      <c r="S147" s="63"/>
      <c r="T147" s="63"/>
      <c r="U147" s="57"/>
      <c r="V147" s="231"/>
      <c r="W147" s="65"/>
      <c r="X147" s="62"/>
      <c r="Y147" s="63"/>
      <c r="Z147" s="63"/>
      <c r="AA147" s="63"/>
      <c r="AB147" s="57"/>
      <c r="AC147" s="231"/>
      <c r="AD147" s="65"/>
      <c r="AE147" s="62">
        <f t="shared" si="52"/>
        <v>0</v>
      </c>
      <c r="AF147" s="63"/>
      <c r="AG147" s="63"/>
      <c r="AH147" s="63"/>
      <c r="AI147" s="57"/>
      <c r="AJ147" s="38"/>
    </row>
    <row r="148" spans="1:36" ht="15">
      <c r="A148" s="198" t="s">
        <v>151</v>
      </c>
      <c r="B148" s="31">
        <v>540</v>
      </c>
      <c r="C148" s="200"/>
      <c r="D148" s="200"/>
      <c r="E148" s="200"/>
      <c r="F148" s="200"/>
      <c r="G148" s="201"/>
      <c r="H148" s="198" t="s">
        <v>151</v>
      </c>
      <c r="I148" s="31">
        <v>540</v>
      </c>
      <c r="J148" s="200"/>
      <c r="K148" s="200"/>
      <c r="L148" s="200"/>
      <c r="M148" s="200"/>
      <c r="N148" s="201"/>
      <c r="O148" s="198" t="s">
        <v>151</v>
      </c>
      <c r="P148" s="31">
        <v>540</v>
      </c>
      <c r="Q148" s="200"/>
      <c r="R148" s="200"/>
      <c r="S148" s="200"/>
      <c r="T148" s="200"/>
      <c r="U148" s="201"/>
      <c r="V148" s="202" t="s">
        <v>151</v>
      </c>
      <c r="W148" s="37">
        <v>540</v>
      </c>
      <c r="X148" s="200"/>
      <c r="Y148" s="200"/>
      <c r="Z148" s="200"/>
      <c r="AA148" s="200"/>
      <c r="AB148" s="201"/>
      <c r="AC148" s="202" t="s">
        <v>151</v>
      </c>
      <c r="AD148" s="37">
        <v>540</v>
      </c>
      <c r="AE148" s="200"/>
      <c r="AF148" s="200"/>
      <c r="AG148" s="200"/>
      <c r="AH148" s="200"/>
      <c r="AI148" s="201"/>
      <c r="AJ148" s="38"/>
    </row>
    <row r="149" spans="1:36" ht="15">
      <c r="A149" s="30" t="s">
        <v>152</v>
      </c>
      <c r="B149" s="232">
        <v>600</v>
      </c>
      <c r="C149" s="200"/>
      <c r="D149" s="200"/>
      <c r="E149" s="200"/>
      <c r="F149" s="200"/>
      <c r="G149" s="201"/>
      <c r="H149" s="30" t="s">
        <v>152</v>
      </c>
      <c r="I149" s="232">
        <v>600</v>
      </c>
      <c r="J149" s="200"/>
      <c r="K149" s="200"/>
      <c r="L149" s="200"/>
      <c r="M149" s="200"/>
      <c r="N149" s="201"/>
      <c r="O149" s="30" t="s">
        <v>152</v>
      </c>
      <c r="P149" s="232">
        <v>600</v>
      </c>
      <c r="Q149" s="200"/>
      <c r="R149" s="200"/>
      <c r="S149" s="200"/>
      <c r="T149" s="200"/>
      <c r="U149" s="201"/>
      <c r="V149" s="36" t="s">
        <v>152</v>
      </c>
      <c r="W149" s="233">
        <v>600</v>
      </c>
      <c r="X149" s="200"/>
      <c r="Y149" s="200"/>
      <c r="Z149" s="200"/>
      <c r="AA149" s="200"/>
      <c r="AB149" s="201"/>
      <c r="AC149" s="36" t="s">
        <v>152</v>
      </c>
      <c r="AD149" s="233">
        <v>600</v>
      </c>
      <c r="AE149" s="200"/>
      <c r="AF149" s="200"/>
      <c r="AG149" s="200"/>
      <c r="AH149" s="200"/>
      <c r="AI149" s="201"/>
      <c r="AJ149" s="38"/>
    </row>
    <row r="150" spans="1:36" ht="15">
      <c r="A150" s="107" t="s">
        <v>153</v>
      </c>
      <c r="B150" s="54"/>
      <c r="C150" s="62">
        <f>D150+E150+F150+G150</f>
        <v>0</v>
      </c>
      <c r="D150" s="203"/>
      <c r="E150" s="203"/>
      <c r="F150" s="203"/>
      <c r="G150" s="204"/>
      <c r="H150" s="107" t="s">
        <v>153</v>
      </c>
      <c r="I150" s="54"/>
      <c r="J150" s="62">
        <f>K150+L150+M150+N150</f>
        <v>0</v>
      </c>
      <c r="K150" s="203"/>
      <c r="L150" s="203"/>
      <c r="M150" s="203"/>
      <c r="N150" s="204"/>
      <c r="O150" s="107" t="s">
        <v>153</v>
      </c>
      <c r="P150" s="54"/>
      <c r="Q150" s="62"/>
      <c r="R150" s="203"/>
      <c r="S150" s="203"/>
      <c r="T150" s="203"/>
      <c r="U150" s="204"/>
      <c r="V150" s="205" t="s">
        <v>153</v>
      </c>
      <c r="W150" s="59"/>
      <c r="X150" s="62"/>
      <c r="Y150" s="203"/>
      <c r="Z150" s="203"/>
      <c r="AA150" s="203"/>
      <c r="AB150" s="204"/>
      <c r="AC150" s="205" t="s">
        <v>153</v>
      </c>
      <c r="AD150" s="59"/>
      <c r="AE150" s="62">
        <f>AF150+AG150+AH150+AI150</f>
        <v>0</v>
      </c>
      <c r="AF150" s="203"/>
      <c r="AG150" s="203"/>
      <c r="AH150" s="203"/>
      <c r="AI150" s="204"/>
      <c r="AJ150" s="38"/>
    </row>
    <row r="151" spans="1:36" ht="15">
      <c r="A151" s="107" t="s">
        <v>154</v>
      </c>
      <c r="B151" s="82">
        <v>620</v>
      </c>
      <c r="C151" s="62">
        <f>D151+E151+F151+G151</f>
        <v>0</v>
      </c>
      <c r="D151" s="203"/>
      <c r="E151" s="203"/>
      <c r="F151" s="203"/>
      <c r="G151" s="204"/>
      <c r="H151" s="107" t="s">
        <v>154</v>
      </c>
      <c r="I151" s="82">
        <v>620</v>
      </c>
      <c r="J151" s="62">
        <f>K151+L151+M151+N151</f>
        <v>0</v>
      </c>
      <c r="K151" s="203"/>
      <c r="L151" s="203"/>
      <c r="M151" s="203"/>
      <c r="N151" s="204"/>
      <c r="O151" s="107" t="s">
        <v>154</v>
      </c>
      <c r="P151" s="82">
        <v>620</v>
      </c>
      <c r="Q151" s="197"/>
      <c r="R151" s="203"/>
      <c r="S151" s="203"/>
      <c r="T151" s="203"/>
      <c r="U151" s="204"/>
      <c r="V151" s="205" t="s">
        <v>154</v>
      </c>
      <c r="W151" s="85">
        <v>620</v>
      </c>
      <c r="X151" s="197"/>
      <c r="Y151" s="203"/>
      <c r="Z151" s="203"/>
      <c r="AA151" s="203"/>
      <c r="AB151" s="204"/>
      <c r="AC151" s="205" t="s">
        <v>154</v>
      </c>
      <c r="AD151" s="85">
        <v>620</v>
      </c>
      <c r="AE151" s="62">
        <f>AF151+AG151+AH151+AI151</f>
        <v>0</v>
      </c>
      <c r="AF151" s="203"/>
      <c r="AG151" s="203"/>
      <c r="AH151" s="203"/>
      <c r="AI151" s="204"/>
      <c r="AJ151" s="38"/>
    </row>
    <row r="152" spans="1:36" s="238" customFormat="1" ht="15">
      <c r="A152" s="107" t="s">
        <v>155</v>
      </c>
      <c r="B152" s="234">
        <v>640</v>
      </c>
      <c r="C152" s="72">
        <f>D152+E152+F152+G152</f>
        <v>0</v>
      </c>
      <c r="D152" s="203"/>
      <c r="E152" s="203"/>
      <c r="F152" s="203"/>
      <c r="G152" s="204"/>
      <c r="H152" s="107" t="s">
        <v>155</v>
      </c>
      <c r="I152" s="234">
        <v>640</v>
      </c>
      <c r="J152" s="72">
        <f>K152+L152+M152+N152</f>
        <v>0</v>
      </c>
      <c r="K152" s="203"/>
      <c r="L152" s="203"/>
      <c r="M152" s="203"/>
      <c r="N152" s="204"/>
      <c r="O152" s="107" t="s">
        <v>155</v>
      </c>
      <c r="P152" s="234">
        <v>640</v>
      </c>
      <c r="Q152" s="235"/>
      <c r="R152" s="203"/>
      <c r="S152" s="203"/>
      <c r="T152" s="203"/>
      <c r="U152" s="204"/>
      <c r="V152" s="205" t="s">
        <v>155</v>
      </c>
      <c r="W152" s="236">
        <v>640</v>
      </c>
      <c r="X152" s="235"/>
      <c r="Y152" s="203"/>
      <c r="Z152" s="203"/>
      <c r="AA152" s="203"/>
      <c r="AB152" s="204"/>
      <c r="AC152" s="205" t="s">
        <v>155</v>
      </c>
      <c r="AD152" s="236">
        <v>640</v>
      </c>
      <c r="AE152" s="72">
        <f>AF152+AG152+AH152+AI152</f>
        <v>0</v>
      </c>
      <c r="AF152" s="203"/>
      <c r="AG152" s="203"/>
      <c r="AH152" s="203"/>
      <c r="AI152" s="204"/>
      <c r="AJ152" s="237"/>
    </row>
    <row r="153" spans="1:36" ht="15" thickBot="1">
      <c r="A153" s="239" t="s">
        <v>156</v>
      </c>
      <c r="B153" s="240"/>
      <c r="C153" s="241">
        <f>C132+C125+C116+C29+C5</f>
        <v>22864000</v>
      </c>
      <c r="D153" s="241">
        <f>D132+D125+D116+D29+D5</f>
        <v>5996000</v>
      </c>
      <c r="E153" s="241">
        <f>E132+E125+E116+E29+E5</f>
        <v>6752000</v>
      </c>
      <c r="F153" s="241">
        <f>F132+F125+F116+F29+F5</f>
        <v>4208000</v>
      </c>
      <c r="G153" s="242">
        <f>G132+G125+G116+G29+G5</f>
        <v>5908000</v>
      </c>
      <c r="H153" s="239" t="s">
        <v>156</v>
      </c>
      <c r="I153" s="240"/>
      <c r="J153" s="241">
        <f>J132+J125+J116+J29+J5</f>
        <v>22382000</v>
      </c>
      <c r="K153" s="241">
        <f>K132+K125+K116+K29+K5</f>
        <v>5831000</v>
      </c>
      <c r="L153" s="241">
        <f>L132+L125+L116+L29+L5</f>
        <v>6650000</v>
      </c>
      <c r="M153" s="241">
        <f>M132+M125+M116+M29+M5</f>
        <v>4113000</v>
      </c>
      <c r="N153" s="242">
        <f>N132+N125+N116+N29+N5</f>
        <v>5788000</v>
      </c>
      <c r="O153" s="239" t="s">
        <v>156</v>
      </c>
      <c r="P153" s="240"/>
      <c r="Q153" s="241">
        <f>Q132</f>
        <v>0</v>
      </c>
      <c r="R153" s="241">
        <f>R132</f>
        <v>0</v>
      </c>
      <c r="S153" s="241">
        <f>S132</f>
        <v>0</v>
      </c>
      <c r="T153" s="241">
        <f>T132</f>
        <v>0</v>
      </c>
      <c r="U153" s="242">
        <f>U132</f>
        <v>0</v>
      </c>
      <c r="V153" s="243" t="s">
        <v>156</v>
      </c>
      <c r="W153" s="180"/>
      <c r="X153" s="241">
        <f>X132</f>
        <v>437000</v>
      </c>
      <c r="Y153" s="241">
        <f>Y132</f>
        <v>120000</v>
      </c>
      <c r="Z153" s="241">
        <f>Z132</f>
        <v>102000</v>
      </c>
      <c r="AA153" s="241">
        <f>AA132</f>
        <v>95000</v>
      </c>
      <c r="AB153" s="242">
        <f>AB132</f>
        <v>120000</v>
      </c>
      <c r="AC153" s="243" t="s">
        <v>156</v>
      </c>
      <c r="AD153" s="180"/>
      <c r="AE153" s="241">
        <f>AE132+AE125+AE116+AE29+AE5</f>
        <v>45000</v>
      </c>
      <c r="AF153" s="241">
        <f>AF132+AF125+AF116+AF29+AF5</f>
        <v>45000</v>
      </c>
      <c r="AG153" s="241">
        <f>AG132+AG125+AG116+AG29+AG5</f>
        <v>0</v>
      </c>
      <c r="AH153" s="241">
        <f>AH132+AH125+AH116+AH29+AH5</f>
        <v>0</v>
      </c>
      <c r="AI153" s="242">
        <f>AI132+AI125+AI116+AI29+AI5</f>
        <v>0</v>
      </c>
      <c r="AJ153" s="38"/>
    </row>
    <row r="154" spans="1:4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44"/>
      <c r="AK154" s="244"/>
      <c r="AL154" s="244"/>
      <c r="AM154" s="244"/>
      <c r="AN154" s="244"/>
      <c r="AO154" s="244"/>
      <c r="AP154" s="244"/>
    </row>
    <row r="155" spans="1:4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45"/>
      <c r="AF155" s="2"/>
      <c r="AG155" s="2"/>
      <c r="AH155" s="2"/>
      <c r="AI155" s="2"/>
      <c r="AJ155" s="244"/>
      <c r="AK155" s="244"/>
      <c r="AL155" s="244"/>
      <c r="AM155" s="244"/>
      <c r="AN155" s="244"/>
      <c r="AO155" s="244"/>
      <c r="AP155" s="244"/>
    </row>
    <row r="156" spans="1:4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44"/>
      <c r="AK156" s="244"/>
      <c r="AL156" s="244"/>
      <c r="AM156" s="244"/>
      <c r="AN156" s="244"/>
      <c r="AO156" s="244"/>
      <c r="AP156" s="244"/>
    </row>
    <row r="157" spans="1:4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44"/>
      <c r="AK157" s="244"/>
      <c r="AL157" s="244"/>
      <c r="AM157" s="244"/>
      <c r="AN157" s="244"/>
      <c r="AO157" s="244"/>
      <c r="AP157" s="244"/>
    </row>
    <row r="158" spans="1:4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44"/>
      <c r="AK158" s="244"/>
      <c r="AL158" s="244"/>
      <c r="AM158" s="244"/>
      <c r="AN158" s="244"/>
      <c r="AO158" s="244"/>
      <c r="AP158" s="244"/>
    </row>
    <row r="159" spans="1:4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44"/>
      <c r="AK159" s="244"/>
      <c r="AL159" s="244"/>
      <c r="AM159" s="244"/>
      <c r="AN159" s="244"/>
      <c r="AO159" s="244"/>
      <c r="AP159" s="244"/>
    </row>
    <row r="160" spans="1:4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44"/>
      <c r="AK160" s="244"/>
      <c r="AL160" s="244"/>
      <c r="AM160" s="244"/>
      <c r="AN160" s="244"/>
      <c r="AO160" s="244"/>
      <c r="AP160" s="244"/>
    </row>
    <row r="161" spans="1:4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44"/>
      <c r="AK161" s="244"/>
      <c r="AL161" s="244"/>
      <c r="AM161" s="244"/>
      <c r="AN161" s="244"/>
      <c r="AO161" s="244"/>
      <c r="AP161" s="244"/>
    </row>
    <row r="162" spans="1:4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44"/>
      <c r="AK162" s="244"/>
      <c r="AL162" s="244"/>
      <c r="AM162" s="244"/>
      <c r="AN162" s="244"/>
      <c r="AO162" s="244"/>
      <c r="AP162" s="244"/>
    </row>
    <row r="163" spans="1:3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</sheetData>
  <mergeCells count="30">
    <mergeCell ref="C83:C84"/>
    <mergeCell ref="D83:G83"/>
    <mergeCell ref="C2:G2"/>
    <mergeCell ref="C3:C4"/>
    <mergeCell ref="D3:G3"/>
    <mergeCell ref="C82:G82"/>
    <mergeCell ref="J2:N2"/>
    <mergeCell ref="Q2:U2"/>
    <mergeCell ref="Q3:Q4"/>
    <mergeCell ref="R3:U3"/>
    <mergeCell ref="Q82:U82"/>
    <mergeCell ref="Q83:Q84"/>
    <mergeCell ref="R83:U83"/>
    <mergeCell ref="K83:N83"/>
    <mergeCell ref="J3:J4"/>
    <mergeCell ref="K3:N3"/>
    <mergeCell ref="X2:AB2"/>
    <mergeCell ref="X3:X4"/>
    <mergeCell ref="Y3:AB3"/>
    <mergeCell ref="X83:X84"/>
    <mergeCell ref="Y83:AB83"/>
    <mergeCell ref="J82:N82"/>
    <mergeCell ref="J83:J84"/>
    <mergeCell ref="AE2:AI2"/>
    <mergeCell ref="AE3:AE4"/>
    <mergeCell ref="AF3:AI3"/>
    <mergeCell ref="X82:AB82"/>
    <mergeCell ref="AE82:AI82"/>
    <mergeCell ref="AE83:AE84"/>
    <mergeCell ref="AF83:AI83"/>
  </mergeCells>
  <printOptions gridLines="1"/>
  <pageMargins left="0.5905511811023623" right="0.1968503937007874" top="0.3937007874015748" bottom="0.1968503937007874" header="0.5118110236220472" footer="0.5118110236220472"/>
  <pageSetup horizontalDpi="600" verticalDpi="600" orientation="portrait" paperSize="9" scale="74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2011-04-07T06:06:51Z</dcterms:created>
  <dcterms:modified xsi:type="dcterms:W3CDTF">2011-04-07T06:07:51Z</dcterms:modified>
  <cp:category/>
  <cp:version/>
  <cp:contentType/>
  <cp:contentStatus/>
</cp:coreProperties>
</file>