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630" yWindow="510" windowWidth="27495" windowHeight="11700" firstSheet="4" activeTab="9"/>
  </bookViews>
  <sheets>
    <sheet name="Салехард" sheetId="1" r:id="rId1"/>
    <sheet name="Лабытнанги" sheetId="2" r:id="rId2"/>
    <sheet name="Новый Уренгой" sheetId="3" r:id="rId3"/>
    <sheet name="Ноябрьск" sheetId="4" r:id="rId4"/>
    <sheet name="Губкинский" sheetId="5" r:id="rId5"/>
    <sheet name="Муравленко" sheetId="6" r:id="rId6"/>
    <sheet name="Ямальский " sheetId="7" r:id="rId7"/>
    <sheet name="Тазовский" sheetId="8" r:id="rId8"/>
    <sheet name="Надымский" sheetId="9" r:id="rId9"/>
    <sheet name="Красноселькупский" sheetId="10" r:id="rId10"/>
    <sheet name="Пуровский" sheetId="11" r:id="rId11"/>
    <sheet name="Шурышкарский" sheetId="12" r:id="rId12"/>
    <sheet name="Приуральский" sheetId="13" r:id="rId13"/>
  </sheets>
  <definedNames/>
  <calcPr calcId="144525"/>
</workbook>
</file>

<file path=xl/comments10.xml><?xml version="1.0" encoding="utf-8"?>
<comments xmlns="http://schemas.openxmlformats.org/spreadsheetml/2006/main">
  <authors>
    <author>argocd</author>
  </authors>
  <commentList>
    <comment ref="E8" authorId="0">
      <text>
        <r>
          <rPr>
            <sz val="10"/>
            <color rgb="FF000000"/>
            <rFont val="Arial"/>
            <family val="2"/>
            <scheme val="minor"/>
          </rPr>
          <t>выше указана общая численность обучающихся - 1441
 -Наталья Родина</t>
        </r>
      </text>
    </comment>
    <comment ref="E13" authorId="0">
      <text>
        <r>
          <rPr>
            <sz val="10"/>
            <color rgb="FF000000"/>
            <rFont val="Arial"/>
            <family val="2"/>
            <scheme val="minor"/>
          </rPr>
          <t>выше указана общая численность обучающихся - 1441
 -Наталья Родина
численность обучающихся 1441, это с учетом дошкольных образовательных учреждений, в общеобразовательных учреждениях на 31.05.2022 численность детей составляла 1000 человек.
 -Бая Цотаева</t>
        </r>
      </text>
    </comment>
    <comment ref="E14" authorId="0">
      <text>
        <r>
          <rPr>
            <sz val="10"/>
            <color rgb="FF000000"/>
            <rFont val="Arial"/>
            <family val="2"/>
            <scheme val="minor"/>
          </rPr>
          <t>должна быть указана общая численность граждан допризывного возраста
 -Наталья Родина</t>
        </r>
      </text>
    </comment>
    <comment ref="E16" authorId="0">
      <text>
        <r>
          <rPr>
            <sz val="10"/>
            <color rgb="FF000000"/>
            <rFont val="Arial"/>
            <family val="2"/>
            <scheme val="minor"/>
          </rPr>
          <t>выше указана общая численность обучающихся - 1441
 -Наталья Родина
в пришкольных лагерях находятся только учащиеся школ, а 1441 это с учетом детских садов
 -Бая Цотаева</t>
        </r>
      </text>
    </comment>
    <comment ref="E17" authorId="0">
      <text>
        <r>
          <rPr>
            <sz val="10"/>
            <color rgb="FF000000"/>
            <rFont val="Arial"/>
            <family val="2"/>
            <scheme val="minor"/>
          </rPr>
          <t>выше указана общая численность обучающихся - 1441
 -Наталья Родина
с учетом обучающихся в школах
 -Бая Цотаева</t>
        </r>
      </text>
    </comment>
    <comment ref="E18" authorId="0">
      <text>
        <r>
          <rPr>
            <sz val="10"/>
            <color rgb="FF000000"/>
            <rFont val="Arial"/>
            <family val="2"/>
            <scheme val="minor"/>
          </rPr>
          <t>выше указано, что организаций 7
 -Наталья Родина</t>
        </r>
      </text>
    </comment>
    <comment ref="E20" authorId="0">
      <text>
        <r>
          <rPr>
            <sz val="10"/>
            <color rgb="FF000000"/>
            <rFont val="Arial"/>
            <family val="2"/>
            <scheme val="minor"/>
          </rPr>
          <t>выше указана общая численность обучающихся - 1441
 -Наталья Родина
участники конкурса, учащиеся школ, а по школам количество обучающихся на 31.05.2022 г составляло 1000 человек
 -Бая Цотаева</t>
        </r>
      </text>
    </comment>
    <comment ref="E22" authorId="0">
      <text>
        <r>
          <rPr>
            <sz val="10"/>
            <color rgb="FF000000"/>
            <rFont val="Arial"/>
            <family val="2"/>
            <scheme val="minor"/>
          </rPr>
          <t>выше указана общая численность обучающихся - 1441
 -Наталья Родина
в конкурсе участвовало 42 обучающихся из общеобразовательных организаций, в которых на 31.05.2022 обучалось 1000 человек
 -Бая Цотаева</t>
        </r>
      </text>
    </comment>
    <comment ref="E23" authorId="0">
      <text>
        <r>
          <rPr>
            <sz val="10"/>
            <color rgb="FF000000"/>
            <rFont val="Arial"/>
            <family val="2"/>
            <scheme val="minor"/>
          </rPr>
          <t>выше указана общая численность обучающихся - 1441
 -Наталья Родина</t>
        </r>
      </text>
    </comment>
    <comment ref="E25" authorId="0">
      <text>
        <r>
          <rPr>
            <sz val="10"/>
            <color rgb="FF000000"/>
            <rFont val="Arial"/>
            <family val="2"/>
            <scheme val="minor"/>
          </rPr>
          <t>выше указана общая численность обучающихся - 1441
 -Наталья Родина
в общеобразовательных организациях на 31.05.2022 обучалось 1000 человек.
 -Бая Цотаева</t>
        </r>
      </text>
    </comment>
    <comment ref="E26" authorId="0">
      <text>
        <r>
          <rPr>
            <sz val="10"/>
            <color rgb="FF000000"/>
            <rFont val="Arial"/>
            <family val="2"/>
            <scheme val="minor"/>
          </rPr>
          <t>выше указана общая численность обучающихся - 1441
 -Наталья Родина</t>
        </r>
      </text>
    </comment>
    <comment ref="E27" authorId="0">
      <text>
        <r>
          <rPr>
            <sz val="10"/>
            <color rgb="FF000000"/>
            <rFont val="Arial"/>
            <family val="2"/>
            <scheme val="minor"/>
          </rPr>
          <t>выше указана общая численность обучающихся - 1441
 -Наталья Родина
в волонтерских движениях учавствуют школьники, в общеобразовательных организациях на 31.05.2022 обучалось 1000 человек.
 -Бая Цотаева</t>
        </r>
      </text>
    </comment>
    <comment ref="E28" authorId="0">
      <text>
        <r>
          <rPr>
            <sz val="10"/>
            <color rgb="FF000000"/>
            <rFont val="Arial"/>
            <family val="2"/>
            <scheme val="minor"/>
          </rPr>
          <t>выше указано, что всего организаций 7
 -Наталья Родина
школ 3
 -Бая Цотаева</t>
        </r>
      </text>
    </comment>
    <comment ref="E36" authorId="0">
      <text>
        <r>
          <rPr>
            <sz val="10"/>
            <color rgb="FF000000"/>
            <rFont val="Arial"/>
            <family val="2"/>
            <scheme val="minor"/>
          </rPr>
          <t>выше указано, что всего организаций 7
 -Наталья Родина</t>
        </r>
      </text>
    </comment>
    <comment ref="E44" authorId="0">
      <text>
        <r>
          <rPr>
            <sz val="10"/>
            <color rgb="FF000000"/>
            <rFont val="Arial"/>
            <family val="2"/>
            <scheme val="minor"/>
          </rPr>
          <t>выше указана общая численность обучающихся - 1441
 -Наталья Родина
обучающиеся с деструктивными проявления числятся в общеобразовательных организациях, на 31.05.2022 количество 1000 человек
 -Бая Цотаева</t>
        </r>
      </text>
    </comment>
    <comment ref="E46" authorId="0">
      <text>
        <r>
          <rPr>
            <sz val="10"/>
            <color rgb="FF000000"/>
            <rFont val="Arial"/>
            <family val="2"/>
            <scheme val="minor"/>
          </rPr>
          <t>выше указана общая численность обучающихся - 1441
 -Наталья Родина
обучающиеся с деструктивными проявления числятся в общеобразовательных организациях, на 31.05.2022 количество 1000 человек
 -Бая Цотаева</t>
        </r>
      </text>
    </comment>
    <comment ref="E49" authorId="0">
      <text>
        <r>
          <rPr>
            <sz val="10"/>
            <color rgb="FF000000"/>
            <rFont val="Arial"/>
            <family val="2"/>
            <scheme val="minor"/>
          </rPr>
          <t>выше указано, что всего 7 организаций
 -Наталья Родина</t>
        </r>
      </text>
    </comment>
    <comment ref="E51" authorId="0">
      <text>
        <r>
          <rPr>
            <sz val="10"/>
            <color rgb="FF000000"/>
            <rFont val="Arial"/>
            <family val="2"/>
            <scheme val="minor"/>
          </rPr>
          <t>186 - это общая численность педработников, здесь спрашивается о педагогах, работающих с учетной категорией
 -Наталья Родина</t>
        </r>
      </text>
    </comment>
  </commentList>
</comments>
</file>

<file path=xl/comments11.xml><?xml version="1.0" encoding="utf-8"?>
<comments xmlns="http://schemas.openxmlformats.org/spreadsheetml/2006/main">
  <authors>
    <author>argocd</author>
  </authors>
  <commentList>
    <comment ref="E51" authorId="0">
      <text>
        <r>
          <rPr>
            <sz val="10"/>
            <color rgb="FF000000"/>
            <rFont val="Arial"/>
            <family val="2"/>
            <scheme val="minor"/>
          </rPr>
          <t>877 - это общее число педработников, здесь говорится о педработниках, работающих с учетной категорией
 -Наталья Родина</t>
        </r>
      </text>
    </comment>
  </commentList>
</comments>
</file>

<file path=xl/comments12.xml><?xml version="1.0" encoding="utf-8"?>
<comments xmlns="http://schemas.openxmlformats.org/spreadsheetml/2006/main">
  <authors>
    <author>argocd</author>
  </authors>
  <commentList>
    <comment ref="E8" authorId="0">
      <text>
        <r>
          <rPr>
            <sz val="10"/>
            <color rgb="FF000000"/>
            <rFont val="Arial"/>
            <family val="2"/>
            <scheme val="minor"/>
          </rPr>
          <t>выше доля считается от общего числа обучающихся - 1705
 -Наталья Родина</t>
        </r>
      </text>
    </comment>
    <comment ref="E16" authorId="0">
      <text>
        <r>
          <rPr>
            <sz val="10"/>
            <color rgb="FF000000"/>
            <rFont val="Arial"/>
            <family val="2"/>
            <scheme val="minor"/>
          </rPr>
          <t>выше доля считается от общего числа обучающихся - 1705
 -Наталья Родина</t>
        </r>
      </text>
    </comment>
    <comment ref="E17" authorId="0">
      <text>
        <r>
          <rPr>
            <sz val="10"/>
            <color rgb="FF000000"/>
            <rFont val="Arial"/>
            <family val="2"/>
            <scheme val="minor"/>
          </rPr>
          <t>выше доля считается от общего числа обучающихся - 1705
 -Наталья Родина</t>
        </r>
      </text>
    </comment>
    <comment ref="E22" authorId="0">
      <text>
        <r>
          <rPr>
            <sz val="10"/>
            <color rgb="FF000000"/>
            <rFont val="Arial"/>
            <family val="2"/>
            <scheme val="minor"/>
          </rPr>
          <t>выше доля считается от общего числа обучающихся - 1705
 -Наталья Родина</t>
        </r>
      </text>
    </comment>
    <comment ref="E26" authorId="0">
      <text>
        <r>
          <rPr>
            <sz val="10"/>
            <color rgb="FF000000"/>
            <rFont val="Arial"/>
            <family val="2"/>
            <scheme val="minor"/>
          </rPr>
          <t>выше доля считается от общего числа обучающихся - 1705
 -Наталья Родина</t>
        </r>
      </text>
    </comment>
    <comment ref="E38" authorId="0">
      <text>
        <r>
          <rPr>
            <sz val="10"/>
            <color rgb="FF000000"/>
            <rFont val="Arial"/>
            <family val="2"/>
            <scheme val="minor"/>
          </rPr>
          <t>должна быть указана общая численность обучающихся. выше доля считается от общего числа обучающихся - 1705
 -Наталья Родина</t>
        </r>
      </text>
    </comment>
  </commentList>
</comments>
</file>

<file path=xl/comments13.xml><?xml version="1.0" encoding="utf-8"?>
<comments xmlns="http://schemas.openxmlformats.org/spreadsheetml/2006/main">
  <authors>
    <author>argocd</author>
  </authors>
  <commentList>
    <comment ref="E17" authorId="0">
      <text>
        <r>
          <rPr>
            <sz val="10"/>
            <color rgb="FF000000"/>
            <rFont val="Arial"/>
            <family val="2"/>
            <scheme val="minor"/>
          </rPr>
          <t>выше доля считается от общего числа обучающихся - 2799
 -Наталья Родина
ок
 -Алена Иконникова</t>
        </r>
      </text>
    </comment>
    <comment ref="E20" authorId="0">
      <text>
        <r>
          <rPr>
            <sz val="10"/>
            <color rgb="FF000000"/>
            <rFont val="Arial"/>
            <family val="2"/>
            <scheme val="minor"/>
          </rPr>
          <t>выше доля считается от общего числа обучающихся - 2799
 -Наталья Родина
нет, считаются ребята 5-10 классы, т.к. только они могут быть участниками
 -Алена Иконникова</t>
        </r>
      </text>
    </comment>
    <comment ref="E21" authorId="0">
      <text>
        <r>
          <rPr>
            <sz val="10"/>
            <color rgb="FF000000"/>
            <rFont val="Arial"/>
            <family val="2"/>
            <scheme val="minor"/>
          </rPr>
          <t>выше доля считается от общего числа обучающихся - 2799
 -Наталья Родина
ОК
 -Алена Иконникова</t>
        </r>
      </text>
    </comment>
    <comment ref="E22" authorId="0">
      <text>
        <r>
          <rPr>
            <sz val="10"/>
            <color rgb="FF000000"/>
            <rFont val="Arial"/>
            <family val="2"/>
            <scheme val="minor"/>
          </rPr>
          <t>выше доля считается от общего числа обучающихся - 2799
 -Наталья Родина
нет, считается дети от 14 лет, только этот возраст может участвовать
 -Алена Иконникова</t>
        </r>
      </text>
    </comment>
    <comment ref="E26" authorId="0">
      <text>
        <r>
          <rPr>
            <sz val="10"/>
            <color rgb="FF000000"/>
            <rFont val="Arial"/>
            <family val="2"/>
            <scheme val="minor"/>
          </rPr>
          <t>выше доля считается от общего числа обучающихся - 2799
 -Наталья Родина
ок
 -Алена Иконникова</t>
        </r>
      </text>
    </comment>
  </commentList>
</comments>
</file>

<file path=xl/comments3.xml><?xml version="1.0" encoding="utf-8"?>
<comments xmlns="http://schemas.openxmlformats.org/spreadsheetml/2006/main">
  <authors>
    <author>argocd</author>
  </authors>
  <commentList>
    <comment ref="E10" authorId="0">
      <text>
        <r>
          <rPr>
            <sz val="10"/>
            <color rgb="FF000000"/>
            <rFont val="Arial"/>
            <family val="2"/>
            <scheme val="minor"/>
          </rPr>
          <t>выше доля считалась от 16157
 -Наталья Родина</t>
        </r>
      </text>
    </comment>
    <comment ref="E16" authorId="0">
      <text>
        <r>
          <rPr>
            <sz val="10"/>
            <color rgb="FF000000"/>
            <rFont val="Arial"/>
            <family val="2"/>
            <scheme val="minor"/>
          </rPr>
          <t>выше доля считалась от 16157
 -Наталья Родина</t>
        </r>
      </text>
    </comment>
    <comment ref="E20" authorId="0">
      <text>
        <r>
          <rPr>
            <sz val="10"/>
            <color rgb="FF000000"/>
            <rFont val="Arial"/>
            <family val="2"/>
            <scheme val="minor"/>
          </rPr>
          <t>выше доля считалась от 16157
 -Наталья Родина
В данном конкурсе принимаю участие обучающиеся с 5 по 10 класс
 -Мария Янышева</t>
        </r>
      </text>
    </comment>
    <comment ref="D21" authorId="0">
      <text>
        <r>
          <rPr>
            <sz val="10"/>
            <color rgb="FF000000"/>
            <rFont val="Arial"/>
            <family val="2"/>
            <scheme val="minor"/>
          </rPr>
          <t>здесь 0?
 -Наталья Родина</t>
        </r>
      </text>
    </comment>
    <comment ref="E22" authorId="0">
      <text>
        <r>
          <rPr>
            <sz val="10"/>
            <color rgb="FF000000"/>
            <rFont val="Arial"/>
            <family val="2"/>
            <scheme val="minor"/>
          </rPr>
          <t>В данном конкурсе принимают участие обучающиеся 5-11 классов
 -Мария Янышева</t>
        </r>
      </text>
    </comment>
    <comment ref="E25" authorId="0">
      <text>
        <r>
          <rPr>
            <sz val="10"/>
            <color rgb="FF000000"/>
            <rFont val="Arial"/>
            <family val="2"/>
            <scheme val="minor"/>
          </rPr>
          <t>Одна школа не принимает участия в "РДШ", так как является коррекционной. Так же указано 14 166 чел., так как по Положение участие принимают обучающиеся со 2 по 11 классы
 -Мария Янышева</t>
        </r>
      </text>
    </comment>
    <comment ref="E26" authorId="0">
      <text>
        <r>
          <rPr>
            <sz val="10"/>
            <color rgb="FF000000"/>
            <rFont val="Arial"/>
            <family val="2"/>
            <scheme val="minor"/>
          </rPr>
          <t>Одна школа не принимает участия в "Юнармии", так как является коррекционной. Так же указано 14 166 чел., так как по Положение участие принимают обучающиеся со 2 по 11 классы
 -Мария Янышева</t>
        </r>
      </text>
    </comment>
    <comment ref="E27" authorId="0">
      <text>
        <r>
          <rPr>
            <sz val="10"/>
            <color rgb="FF000000"/>
            <rFont val="Arial"/>
            <family val="2"/>
            <scheme val="minor"/>
          </rPr>
          <t>Одна школа не имеет добровольцев и волонтеров, так как является коррекционной.
 -Мария Янышева</t>
        </r>
      </text>
    </comment>
    <comment ref="E28" authorId="0">
      <text>
        <r>
          <rPr>
            <sz val="10"/>
            <color rgb="FF000000"/>
            <rFont val="Arial"/>
            <family val="2"/>
            <scheme val="minor"/>
          </rPr>
          <t>выше указано, что общее число организаций 18
 -Наталья Родина
Две школы не имеют органа местного самоуправления, так как одна коррекционная, а вторая только начальная школа
 -Наталья Самозванцева</t>
        </r>
      </text>
    </comment>
    <comment ref="D34" authorId="0">
      <text>
        <r>
          <rPr>
            <sz val="10"/>
            <color rgb="FF000000"/>
            <rFont val="Arial"/>
            <family val="2"/>
            <scheme val="minor"/>
          </rPr>
          <t>скорее всего, не корректная цифра
 -Наталья Родина</t>
        </r>
      </text>
    </comment>
    <comment ref="E34" authorId="0">
      <text>
        <r>
          <rPr>
            <sz val="10"/>
            <color rgb="FF000000"/>
            <rFont val="Arial"/>
            <family val="2"/>
            <scheme val="minor"/>
          </rPr>
          <t>скорее всего, не корректная цифра
 -Наталья Родина</t>
        </r>
      </text>
    </comment>
    <comment ref="E37" authorId="0">
      <text>
        <r>
          <rPr>
            <sz val="10"/>
            <color rgb="FF000000"/>
            <rFont val="Arial"/>
            <family val="2"/>
            <scheme val="minor"/>
          </rPr>
          <t>общая численность родителей меньше, чем общее число детей?
 -Наталья Родина</t>
        </r>
      </text>
    </comment>
    <comment ref="E38" authorId="0">
      <text>
        <r>
          <rPr>
            <sz val="10"/>
            <color rgb="FF000000"/>
            <rFont val="Arial"/>
            <family val="2"/>
            <scheme val="minor"/>
          </rPr>
          <t>выше доля считалась от 16157
 -Наталья Родина</t>
        </r>
      </text>
    </comment>
    <comment ref="E39" authorId="0">
      <text>
        <r>
          <rPr>
            <sz val="10"/>
            <color rgb="FF000000"/>
            <rFont val="Arial"/>
            <family val="2"/>
            <scheme val="minor"/>
          </rPr>
          <t>общее число родителей меньше, чем число детей?
 -Наталья Родина</t>
        </r>
      </text>
    </comment>
    <comment ref="E46" authorId="0">
      <text>
        <r>
          <rPr>
            <sz val="10"/>
            <color rgb="FF000000"/>
            <rFont val="Arial"/>
            <family val="2"/>
            <scheme val="minor"/>
          </rPr>
          <t>здесь должно быть общее количество обучающихся
 -Наталья Родина</t>
        </r>
      </text>
    </comment>
    <comment ref="E51" authorId="0">
      <text>
        <r>
          <rPr>
            <sz val="10"/>
            <color rgb="FF000000"/>
            <rFont val="Arial"/>
            <family val="2"/>
            <scheme val="minor"/>
          </rPr>
          <t>скорее всего, не корректная цифра. 682 - общее число педагогов. Здесь спрашивается о педагогах, работающих с обучающимися с отклонениями в поведении
 -Наталья Родина</t>
        </r>
      </text>
    </comment>
  </commentList>
</comments>
</file>

<file path=xl/comments4.xml><?xml version="1.0" encoding="utf-8"?>
<comments xmlns="http://schemas.openxmlformats.org/spreadsheetml/2006/main">
  <authors>
    <author>argocd</author>
  </authors>
  <commentList>
    <comment ref="E8" authorId="0">
      <text>
        <r>
          <rPr>
            <sz val="10"/>
            <color rgb="FF000000"/>
            <rFont val="Arial"/>
            <family val="2"/>
            <scheme val="minor"/>
          </rPr>
          <t>выше доля считалась от численности обучающихся 13667
 -Наталья Родина</t>
        </r>
      </text>
    </comment>
    <comment ref="E13" authorId="0">
      <text>
        <r>
          <rPr>
            <sz val="10"/>
            <color rgb="FF000000"/>
            <rFont val="Arial"/>
            <family val="2"/>
            <scheme val="minor"/>
          </rPr>
          <t>выше указано, что общая численность обучающихся 13667
 -Наталья Родина</t>
        </r>
      </text>
    </comment>
    <comment ref="E16" authorId="0">
      <text>
        <r>
          <rPr>
            <sz val="10"/>
            <color rgb="FF000000"/>
            <rFont val="Arial"/>
            <family val="2"/>
            <scheme val="minor"/>
          </rPr>
          <t>выше указано, что общая численность обучающихся - 13667
 -Наталья Родина</t>
        </r>
      </text>
    </comment>
    <comment ref="E20" authorId="0">
      <text>
        <r>
          <rPr>
            <sz val="10"/>
            <color rgb="FF000000"/>
            <rFont val="Arial"/>
            <family val="2"/>
            <scheme val="minor"/>
          </rPr>
          <t>выше указано, что общая численность детей - 13 тыс.
 -Наталья Родина</t>
        </r>
      </text>
    </comment>
    <comment ref="E34" authorId="0">
      <text>
        <r>
          <rPr>
            <sz val="10"/>
            <color rgb="FF000000"/>
            <rFont val="Arial"/>
            <family val="2"/>
            <scheme val="minor"/>
          </rPr>
          <t>здесь должна быть указана общая численность педагогических работников
 -Наталья Родина</t>
        </r>
      </text>
    </comment>
    <comment ref="E38" authorId="0">
      <text>
        <r>
          <rPr>
            <sz val="10"/>
            <color rgb="FF000000"/>
            <rFont val="Arial"/>
            <family val="2"/>
            <scheme val="minor"/>
          </rPr>
          <t>выше доля считается от общего числа обучающихся - 13 тыс.
 -Наталья Родина</t>
        </r>
      </text>
    </comment>
    <comment ref="E39" authorId="0">
      <text>
        <r>
          <rPr>
            <sz val="10"/>
            <color rgb="FF000000"/>
            <rFont val="Arial"/>
            <family val="2"/>
            <scheme val="minor"/>
          </rPr>
          <t>какое общее число родителей? общее число детей 13 тыс.
 -Наталья Родина</t>
        </r>
      </text>
    </comment>
    <comment ref="E51" authorId="0">
      <text>
        <r>
          <rPr>
            <sz val="10"/>
            <color rgb="FF000000"/>
            <rFont val="Arial"/>
            <family val="2"/>
            <scheme val="minor"/>
          </rPr>
          <t>выше общее число педагогов - 960
 -Наталья Родина</t>
        </r>
      </text>
    </comment>
  </commentList>
</comments>
</file>

<file path=xl/comments6.xml><?xml version="1.0" encoding="utf-8"?>
<comments xmlns="http://schemas.openxmlformats.org/spreadsheetml/2006/main">
  <authors>
    <author>argocd</author>
  </authors>
  <commentList>
    <comment ref="E8" authorId="0">
      <text>
        <r>
          <rPr>
            <sz val="10"/>
            <color rgb="FF000000"/>
            <rFont val="Arial"/>
            <family val="2"/>
            <scheme val="minor"/>
          </rPr>
          <t>выше доля считается от общего числа обучающихся - 4006
 -Наталья Родина</t>
        </r>
      </text>
    </comment>
    <comment ref="E16" authorId="0">
      <text>
        <r>
          <rPr>
            <sz val="10"/>
            <color rgb="FF000000"/>
            <rFont val="Arial"/>
            <family val="2"/>
            <scheme val="minor"/>
          </rPr>
          <t>выше доля считается от 4006
 -Наталья Родина</t>
        </r>
      </text>
    </comment>
    <comment ref="E20" authorId="0">
      <text>
        <r>
          <rPr>
            <sz val="10"/>
            <color rgb="FF000000"/>
            <rFont val="Arial"/>
            <family val="2"/>
            <scheme val="minor"/>
          </rPr>
          <t>выше доля считается от 4006
 -Наталья Родина
В двух школах дети только начальных классов.
 -Anonymous</t>
        </r>
      </text>
    </comment>
    <comment ref="E22" authorId="0">
      <text>
        <r>
          <rPr>
            <sz val="10"/>
            <color rgb="FF000000"/>
            <rFont val="Arial"/>
            <family val="2"/>
            <scheme val="minor"/>
          </rPr>
          <t>выше доля считается от 4006
 -Наталья Родина
В двух школах дети только начальных классов, потому в этом показателе в расчет не берем
 -Anonymous</t>
        </r>
      </text>
    </comment>
    <comment ref="E23" authorId="0">
      <text>
        <r>
          <rPr>
            <sz val="10"/>
            <color rgb="FF000000"/>
            <rFont val="Arial"/>
            <family val="2"/>
            <scheme val="minor"/>
          </rPr>
          <t>выше доля считается от 4006
 -Наталья Родина
В двух школах дети начальных классов, Акция была только для детей  с 7 класса
 -Anonymous</t>
        </r>
      </text>
    </comment>
    <comment ref="E25" authorId="0">
      <text>
        <r>
          <rPr>
            <sz val="10"/>
            <color rgb="FF000000"/>
            <rFont val="Arial"/>
            <family val="2"/>
            <scheme val="minor"/>
          </rPr>
          <t>выше доля считается от 4006
 -Наталья Родина</t>
        </r>
      </text>
    </comment>
    <comment ref="E26" authorId="0">
      <text>
        <r>
          <rPr>
            <sz val="10"/>
            <color rgb="FF000000"/>
            <rFont val="Arial"/>
            <family val="2"/>
            <scheme val="minor"/>
          </rPr>
          <t>выше доля считается от 4006
 -Наталья Родина</t>
        </r>
      </text>
    </comment>
    <comment ref="E28" authorId="0">
      <text>
        <r>
          <rPr>
            <sz val="10"/>
            <color rgb="FF000000"/>
            <rFont val="Arial"/>
            <family val="2"/>
            <scheme val="minor"/>
          </rPr>
          <t>выше указано, что всего 8 организаций
 -Наталья Родина
Две школы тоьлко начальные
 -Anonymous</t>
        </r>
      </text>
    </comment>
    <comment ref="E34" authorId="0">
      <text>
        <r>
          <rPr>
            <sz val="10"/>
            <color rgb="FF000000"/>
            <rFont val="Arial"/>
            <family val="2"/>
            <scheme val="minor"/>
          </rPr>
          <t>выше указано, что общее число педагогов 269
 -Наталья Родина
1/269
 -Anonymous</t>
        </r>
      </text>
    </comment>
    <comment ref="E46" authorId="0">
      <text>
        <r>
          <rPr>
            <sz val="10"/>
            <color rgb="FF000000"/>
            <rFont val="Arial"/>
            <family val="2"/>
            <scheme val="minor"/>
          </rPr>
          <t>здесь должно быть общее количество обучающихся
 -Наталья Родина</t>
        </r>
      </text>
    </comment>
    <comment ref="D51" authorId="0">
      <text>
        <r>
          <rPr>
            <sz val="10"/>
            <color rgb="FF000000"/>
            <rFont val="Arial"/>
            <family val="2"/>
            <scheme val="minor"/>
          </rPr>
          <t>скорее всего, не корректная цифра. 269 - общее число педагогов. Здесь говорится о педагогах, работающих с обучающимися учетной категории
 -Наталья Родина</t>
        </r>
      </text>
    </comment>
    <comment ref="E51" authorId="0">
      <text>
        <r>
          <rPr>
            <sz val="10"/>
            <color rgb="FF000000"/>
            <rFont val="Arial"/>
            <family val="2"/>
            <scheme val="minor"/>
          </rPr>
          <t>скорее всего, не корректная цифра. 269 - общее число педагогов. Здесь говорится о педагогах, работающих с обучающимися учетной категории
 -Наталья Родина</t>
        </r>
      </text>
    </comment>
  </commentList>
</comments>
</file>

<file path=xl/comments7.xml><?xml version="1.0" encoding="utf-8"?>
<comments xmlns="http://schemas.openxmlformats.org/spreadsheetml/2006/main">
  <authors>
    <author>argocd</author>
  </authors>
  <commentList>
    <comment ref="E15" authorId="0">
      <text>
        <r>
          <rPr>
            <sz val="10"/>
            <color rgb="FF000000"/>
            <rFont val="Arial"/>
            <family val="2"/>
            <scheme val="minor"/>
          </rPr>
          <t>выше указано, что общее число обучающихся 3554
 -Наталья Родина</t>
        </r>
      </text>
    </comment>
    <comment ref="E22" authorId="0">
      <text>
        <r>
          <rPr>
            <sz val="10"/>
            <color rgb="FF000000"/>
            <rFont val="Arial"/>
            <family val="2"/>
            <scheme val="minor"/>
          </rPr>
          <t>выше указано, что общее число обучающихся - 3554
 -Наталья Родина</t>
        </r>
      </text>
    </comment>
    <comment ref="E26" authorId="0">
      <text>
        <r>
          <rPr>
            <sz val="10"/>
            <color rgb="FF000000"/>
            <rFont val="Arial"/>
            <family val="2"/>
            <scheme val="minor"/>
          </rPr>
          <t>выше указано, что общее число обучающихся 3554
 -Наталья Родина</t>
        </r>
      </text>
    </comment>
    <comment ref="E33" authorId="0">
      <text>
        <r>
          <rPr>
            <sz val="10"/>
            <color rgb="FF000000"/>
            <rFont val="Arial"/>
            <family val="2"/>
            <scheme val="minor"/>
          </rPr>
          <t>выше указано, что общее число педработников 478
 -Наталья Родина</t>
        </r>
      </text>
    </comment>
    <comment ref="E34" authorId="0">
      <text>
        <r>
          <rPr>
            <sz val="10"/>
            <color rgb="FF000000"/>
            <rFont val="Arial"/>
            <family val="2"/>
            <scheme val="minor"/>
          </rPr>
          <t>здесь должно быть общее число педработников
 -Наталья Родина</t>
        </r>
      </text>
    </comment>
  </commentList>
</comments>
</file>

<file path=xl/comments8.xml><?xml version="1.0" encoding="utf-8"?>
<comments xmlns="http://schemas.openxmlformats.org/spreadsheetml/2006/main">
  <authors>
    <author>argocd</author>
  </authors>
  <commentList>
    <comment ref="E45" authorId="0">
      <text>
        <r>
          <rPr>
            <sz val="10"/>
            <color rgb="FF000000"/>
            <rFont val="Arial"/>
            <family val="2"/>
            <scheme val="minor"/>
          </rPr>
          <t>здесь должно быть указано общее количество обучающихся, состоящих на различных видах учета
 -Наталья Родина</t>
        </r>
      </text>
    </comment>
    <comment ref="E46" authorId="0">
      <text>
        <r>
          <rPr>
            <sz val="10"/>
            <color rgb="FF000000"/>
            <rFont val="Arial"/>
            <family val="2"/>
            <scheme val="minor"/>
          </rPr>
          <t>должно быть указано общее количество обучающихся
 -Наталья Родина</t>
        </r>
      </text>
    </comment>
  </commentList>
</comments>
</file>

<file path=xl/comments9.xml><?xml version="1.0" encoding="utf-8"?>
<comments xmlns="http://schemas.openxmlformats.org/spreadsheetml/2006/main">
  <authors>
    <author>argocd</author>
  </authors>
  <commentList>
    <comment ref="E15" authorId="0">
      <text>
        <r>
          <rPr>
            <sz val="10"/>
            <color rgb="FF000000"/>
            <rFont val="Arial"/>
            <family val="2"/>
            <scheme val="minor"/>
          </rPr>
          <t>выше доля считается от общего числа обучающихся - 9204
 -Наталья Родина</t>
        </r>
      </text>
    </comment>
    <comment ref="E18" authorId="0">
      <text>
        <r>
          <rPr>
            <sz val="10"/>
            <color rgb="FF000000"/>
            <rFont val="Arial"/>
            <family val="2"/>
            <scheme val="minor"/>
          </rPr>
          <t>выше доля считается от общего числа организаций - 45
 -Наталья Родина</t>
        </r>
      </text>
    </comment>
    <comment ref="E20" authorId="0">
      <text>
        <r>
          <rPr>
            <sz val="10"/>
            <color rgb="FF000000"/>
            <rFont val="Arial"/>
            <family val="2"/>
            <scheme val="minor"/>
          </rPr>
          <t>выше доля считается от общего числа обучающихся - 9204
 -Наталья Родина</t>
        </r>
      </text>
    </comment>
    <comment ref="E21" authorId="0">
      <text>
        <r>
          <rPr>
            <sz val="10"/>
            <color rgb="FF000000"/>
            <rFont val="Arial"/>
            <family val="2"/>
            <scheme val="minor"/>
          </rPr>
          <t>выше доля считается от общего числа обучающихся - 9204
 -Наталья Родина</t>
        </r>
      </text>
    </comment>
    <comment ref="E22" authorId="0">
      <text>
        <r>
          <rPr>
            <sz val="10"/>
            <color rgb="FF000000"/>
            <rFont val="Arial"/>
            <family val="2"/>
            <scheme val="minor"/>
          </rPr>
          <t>выше доля считается от общего числа обучающихся - 9204
 -Наталья Родина</t>
        </r>
      </text>
    </comment>
    <comment ref="E28" authorId="0">
      <text>
        <r>
          <rPr>
            <sz val="10"/>
            <color rgb="FF000000"/>
            <rFont val="Arial"/>
            <family val="2"/>
            <scheme val="minor"/>
          </rPr>
          <t>выше указано, что общее число организаций - 45
 -Наталья Родина</t>
        </r>
      </text>
    </comment>
    <comment ref="E49" authorId="0">
      <text>
        <r>
          <rPr>
            <sz val="10"/>
            <color rgb="FF000000"/>
            <rFont val="Arial"/>
            <family val="2"/>
            <scheme val="minor"/>
          </rPr>
          <t>выше указано, что общее число организаций - 45
 -Наталья Родина</t>
        </r>
      </text>
    </comment>
  </commentList>
</comments>
</file>

<file path=xl/sharedStrings.xml><?xml version="1.0" encoding="utf-8"?>
<sst xmlns="http://schemas.openxmlformats.org/spreadsheetml/2006/main" count="1886" uniqueCount="213">
  <si>
    <t>г. Салехард</t>
  </si>
  <si>
    <t>№ п/п</t>
  </si>
  <si>
    <t>Компонент оценки</t>
  </si>
  <si>
    <t>Позиции оценки</t>
  </si>
  <si>
    <t>Количество школ/обучающихся, которые имеют этот показатель</t>
  </si>
  <si>
    <t>Всего школ/обучающихся</t>
  </si>
  <si>
    <t>в процентах</t>
  </si>
  <si>
    <t>Значение показателя</t>
  </si>
  <si>
    <t>Максимальное количество баллов</t>
  </si>
  <si>
    <t>Набранное количество баллов самооценка</t>
  </si>
  <si>
    <t>Показатели по оценке сформированности ценностных ориентаций обучающихся</t>
  </si>
  <si>
    <t>1.</t>
  </si>
  <si>
    <t>Эффективность реализации программ, направленных на воспитание обучающихся</t>
  </si>
  <si>
    <t>Доля образовательных организаций, в которых реализуются рабочие программы воспитания</t>
  </si>
  <si>
    <t>3 балла – 100%
 0 баллов - менее 100%</t>
  </si>
  <si>
    <t>Доля обучающихся, охваченных мероприятиями гражданского воспитания</t>
  </si>
  <si>
    <t>3 балла – 80-100%
 2 балла – 70-80%
 1 балл – 60-70%
 0 баллов - менее 60%</t>
  </si>
  <si>
    <t>Доля обучающихся, охваченных мероприятиями, направленными на развитие культуры, межнационального общения</t>
  </si>
  <si>
    <t>Доля образовательных организаций, охваченных программами патриотического воспитания</t>
  </si>
  <si>
    <t>Доля обучающихся, включенных в деятельность патриотических, военно-патриотических, поисковых организаций, клубов, кадетских классов</t>
  </si>
  <si>
    <t>Доля обучающихся, охваченных мероприятиями экологического воспитания</t>
  </si>
  <si>
    <t>Доля обучающихся, охваченных мероприятиями культурно-познавательного туризма</t>
  </si>
  <si>
    <t>Доля обучающихся, охваченных культурно-просветительскими мероприятиями</t>
  </si>
  <si>
    <t>Доля обучающихся, охваченных военно-спортивными мероприятиями</t>
  </si>
  <si>
    <t>Доля обучающихся, занимающихся в школьных спортивных клубах</t>
  </si>
  <si>
    <t>Доля обучающихся допризывного возраста (14-18 лет), прошедших подготовку в оборонно-спортивных лагерях, принявших участие в военно-спортивных мероприятиях (от общего числа граждан допризывного возраста в муниципальном образовании)</t>
  </si>
  <si>
    <t>Доля детей, занимающихся в объединениях и научных обществах организаций дополнительного образования детей</t>
  </si>
  <si>
    <t>Доля обучающихся, охваченных детским отдыхом в пришкольных лагерях</t>
  </si>
  <si>
    <t>Доля обучающихся, охваченных  уроками безопасности в информационно-телекоммуникационной сети «Интернет»</t>
  </si>
  <si>
    <t>Доля образовательных организаций, в которых организовано обучение детей основам информационной безопасности, участие в уроках безопасности информационно-телекоммуникационной сети «Интернет» и повышение медиаграмотности</t>
  </si>
  <si>
    <t>ИТОГО</t>
  </si>
  <si>
    <t>2.</t>
  </si>
  <si>
    <t>Вовлеченность обучающихся во всероссийские конкурсы</t>
  </si>
  <si>
    <t>Доля детей, участвующих во всероссийском конкурсе «Большая перемена»</t>
  </si>
  <si>
    <t>Доля детей, участвующих во всероссийских мероприятиях общества «Знание»</t>
  </si>
  <si>
    <t>Доля детей, участвующих во всероссийских конкурсах «Без срока давности»</t>
  </si>
  <si>
    <t>8128</t>
  </si>
  <si>
    <t>Доля детей, участвующих во всероссийской акции «День единых действий»</t>
  </si>
  <si>
    <t>3.</t>
  </si>
  <si>
    <t>Включенность обучающихся в деятельность детских и молодежных объединений и организаций</t>
  </si>
  <si>
    <t>Доля детей, включенных в общероссийскую общественно-государственную детско-юношескую организацию «Российское движение школьников»</t>
  </si>
  <si>
    <t>Доля обучающихся, включенных во всероссийское детско-юношеское военно-патриотическое общественное движение «Юнармия»</t>
  </si>
  <si>
    <t>Доля обучающихся, включенных в добровольческое (волонтерское) движение</t>
  </si>
  <si>
    <t>Доля образовательных организаций, в которых действует орган школьного самоуправления</t>
  </si>
  <si>
    <t>3 балла –1%
 0 баллов - 0%</t>
  </si>
  <si>
    <t>4.</t>
  </si>
  <si>
    <t>Подготовка кадров по приоритетным направлениям воспитания обучающихся</t>
  </si>
  <si>
    <t>Доля педагогов, прошедших курсы повышения квалификации по приоритетным направлениям воспитания и социализации (от общего количества педагогов образовательных организаций муниципального образования)</t>
  </si>
  <si>
    <t>Доля педагогических работников образовательных организаций, принявших участие в профессиональных конкурсах, тематика которых связана с вопросами воспитания и социализации обучающихся (от общего количества педагогов образовательных организаций муниципального образования)</t>
  </si>
  <si>
    <t>Доля педагогических работников образовательных организаций, принявших участие в региональных, всероссийских совещаниях, семинарах по вопросам воспитания и социализации обучающихся (от общего количества педагогов образовательных организаций муниципального образования)</t>
  </si>
  <si>
    <t>Доля педагогических работников, осуществляющих деятельность по классному руководству</t>
  </si>
  <si>
    <t>Доля педагогических работников, осуществляющих деятельность советника директора по воспитанию</t>
  </si>
  <si>
    <t>5.</t>
  </si>
  <si>
    <t>Организация работы по просвещению и консультированию родителей</t>
  </si>
  <si>
    <t>Доля образовательных организаций муниципального образования, в которых созданы условия для просвещения и консультирования родителей по правовым, экономическим, медицинским, психолого-педагогическим вопросам семейного воспитания</t>
  </si>
  <si>
    <t>Доля родителей, включенных в мероприятия по повышению медийно-информационной культуры и безопасности детей в телекоммуникационной сети «Интернет»</t>
  </si>
  <si>
    <t>Доля обучающихся, чьи родители состоят в семейных клубах, семейных и родительских объединениях</t>
  </si>
  <si>
    <t>Доля родителей, включенных в деятельность общественных объединений родителей обучающихся (совет/общественная организация)</t>
  </si>
  <si>
    <t>Показатели по оценке профилактики деструктивного поведения обучающихся</t>
  </si>
  <si>
    <t>6.</t>
  </si>
  <si>
    <t>Выявление и устройство детей-сирот, оставшихся без попечения родителей</t>
  </si>
  <si>
    <t>Доля устроенных детей-сирот, оставшихся без попечения родителей, от общего числа выявленных детей-сирот (первичных)</t>
  </si>
  <si>
    <t>3 балла – 100%
 2 балла – 99%
 0 баллов - менее 98%</t>
  </si>
  <si>
    <t>7.</t>
  </si>
  <si>
    <t>Учет обучающихся с деструктивными проявлениями</t>
  </si>
  <si>
    <t>Доля несовершеннолетних обучающихся, состоящих на различных видах профилактического учета от общего количества обучающихся</t>
  </si>
  <si>
    <t>3 балла – 1-2%
 2 балла – 3%
 1 балл – 4%
 0 баллов - 5%</t>
  </si>
  <si>
    <t>Доля несовершеннолетних обучающихся, состоящих на различных видах профилактического учета, вовлеченных во внеурочную деятельность от общего количества несовершеннолетних обучающихся, состоящих на различных видах профилактического учета</t>
  </si>
  <si>
    <t>3 балла –90%
 2 балла -75 %
 1 балл – 65 %
 0 баллов - 45%</t>
  </si>
  <si>
    <t>Доля несовершеннолетних обучающиеся, которые не посещают или систематически пропускают по неуважительным причинам занятия, от общего количества обучающихся</t>
  </si>
  <si>
    <t>3 балла – 0,05 %
 2 балла –1 %
 1 балл – 1,5 %
 0 баллов – 2 %</t>
  </si>
  <si>
    <t>Доля несовершеннолетних обучающихся, снятых с профилактического учета, от общего количества несовершеннолетних обучающихся, состоящих на различных видах профилактического учета</t>
  </si>
  <si>
    <t>8.</t>
  </si>
  <si>
    <t>Профилактика деструктивного поведения обучающихся</t>
  </si>
  <si>
    <t>Доля образовательных организаций, в которых реализуются профилактические программы, от общего количества образовательных организаций</t>
  </si>
  <si>
    <t>Доля обучающихся с отклонениями в поведении, охваченных индивидуальными профилактическими мероприятиями, от общего количества обучающихся с отклонениями в поведении</t>
  </si>
  <si>
    <t>3 балла –95%
 2 балла – 90 %
 1 балл - 85 %
 0 баллов - 80%</t>
  </si>
  <si>
    <t>Доля педагогов, работающих с обучающимися учетной категории, охваченных курсовыми мероприятиями, направленными на профилактику деструктивного поведения, от общего количества педагогов, работающих с обучающимися учетной категории</t>
  </si>
  <si>
    <t>МАКСИМАЛЬНОЕ КОЛИЧЕСТВО БАЛЛОВ</t>
  </si>
  <si>
    <t>Выводы и рекомендации</t>
  </si>
  <si>
    <t>Общее количество баллов</t>
  </si>
  <si>
    <t>всего набрано баллов</t>
  </si>
  <si>
    <t>Уровень развития системы воспитания и социализации обучающихся (высокий, средний, низкий, очень низкий)</t>
  </si>
  <si>
    <t>рассчитывается % исходя из количества набранных баллов по отношению к максимальному баллу</t>
  </si>
  <si>
    <t>Основные выводы, отражающие достижения</t>
  </si>
  <si>
    <t>В категории оценки эффективности реализации программ, направленных на воспитание обучающихся  во всех общеобразовательных организациях города Салехарда реализуются программы воспитания,  в рамках которых все обучающиеся охвачены культурно-просветительскими мероприятиями, мероприятиями направленными на гражданское, патриотическое воспитание,  развитие культуры, межнационального общения, кроме того реализуются профилактические программы.
Высокая доля обучающихся охвачена объединениями и научными обществами дополнительного образования.
Во всех учреждениях города для детей  организовано обучение по основам информационной безопасности информационно-телекоммуникационной сети "Интернет".
Активное участие обучающиеся города Салехарда принимают в мероприятиях, акциях в рамках "Дня единых действий" - "Шоу профессий", "День полного освобождения Ленинграда", "День Победы" и др.
В каждой школе действует орган школьного самоуправления, который  обеспечивает полноценное функционирование учебного процесса, где учитываются интересы всех участников школьной жизни.
Регулярно педагоги общеобразовательных организаций повышают уровень профессиональной квалификации, повышая свой статус курсами повышения квалификации по приоритетным направлениям воспитания и социализации, на профилактику деструктивного поведения. 
Большее количество педагогов осуществляет деятельность по классному руководству.                                                                                                                                                                                                                                                                                                                                                             Общеобразовательные организации города создают все необходимые условия для просвещения и консультирования родителей по различным интересующих их вопросам, в том числе и вопросам семейного воспитания. Ведется непрерывная работа с родителями по мероприятиям по повышению медийно-информационной культуры и безопасности детей в сети "Интернет". 
В учреждениях города ведется работа с несовершеннолетними обучающимися, состоящими на различных видах профилактического учёта. Процент таких детей невелик, но все дети в обязательном порядке вовлекаются во внеурочную деятельность. Высокая доля устроенных детей-сирот, оставшихся без попечения родителей.</t>
  </si>
  <si>
    <t>Основные выводы, отражающие проблемы</t>
  </si>
  <si>
    <t xml:space="preserve">В муниципальной системе образования города Салехарда достаточно низкий уровень обучающихся, вовлечённых в  патриотическую, военно-патриотическую деятельность; детей, участвующих в  военно-спортивных мероприятиях; юношей, прошедших подготовку в оборонно-спортивных лагерях, принявших участие в военно-спортивных мероприятиях.
Низкий показатель детей охваченных детских отдыхом в пришкольных лагерях. 
Также низок показатель участия обучающихя во Всероссийских конкурсах, отмечается низкая  вовлечёность в деятельность детских и молодёжных объединений и организаций.                                                                                                                                                                                                                                                                                                                                                          Педагоги имеют невысокий показатель участия в профессиональных конкурсах, семинарах, совещаниях, тематика которых связана с вопросами воспитания и социализации обучающихся. 
В  школах города пока отсутствует советник директора по воспитанию.
Невелика доля родителей , которые вовлечены в деятельность семейных клубов, родительских объединений.                          </t>
  </si>
  <si>
    <t>Адресные рекомендации образовательным организациям по повышению развития системы организации воспитания и социализации обучающихся</t>
  </si>
  <si>
    <t>Руководителям и педагогам муниципальных общеобразоваельных организаций для развития системы организации воспитания и социализации обучающихся рекомендуем организовать привлечение детей к участию в социально-значимых проектах. Увеличить долю детей, вовлечённых  в образовательные организации РДШ, "Большая перемена", в ряды Всероссийского детско - юношеского военно-патриотического общественного движения «ЮНАРМИЯ», систематическое участие в акциях в рамках проекта "#МЫВМЕСТЕ", "ВМЕСТЕ ЯРЧЕ", "Экология внутри" и другие. Увеличить долю педагогов, родителей с целью повышения уровня развития системы организации воспитания и социализации обучающихся.
Создать условия для участия педагогических работников в профессиональных конкурсах различного уровня, совещаниях и семинарах по вопросам воспитания и социализации обучающихся.</t>
  </si>
  <si>
    <t>г. Лабытнанги</t>
  </si>
  <si>
    <t>Набранное количество баллов по оценке экперта</t>
  </si>
  <si>
    <t>Показатели по оценке Профилактики деструктивного поведения обучающихся</t>
  </si>
  <si>
    <t>По результатам мониторинга можно сделать вывод, что в системе образования города Лабытнанги достаточно высокая доля обучающихся охваченных мероприятиями гражданского воспитания; развития культуры, межнационального общения; экологического воспитания</t>
  </si>
  <si>
    <t>В муниципальной системе образования города Лабытнанги недостаточный  педагогических работников образовательных организаций, принявших участие в профессиональных конкурсах, тематика которых связана с вопросами воспитания и социализации обучающихся; педагогических работников, осуществляющих деятельность советника директора по воспитанию</t>
  </si>
  <si>
    <t>- Активизировать работу по вовлечению обучающихся в деятельность патриоотических, военно-патриотических, поисковых организаций, клубов, кадетских классов;  
- МАОУ СОШ №1, МАОУ НШ п.Харп расширить спектр военно-спортивных мероприятий, включить в календарный план воспитательной работы на 2022-2023 г.; 
- МАОУ СОШ №5, МАОУ Гимназия, МАОУ СОШ № 1, МАОУ НШ п.Харп  активизировать и увеличить количество педагогов, участвующих в профессиональных конкурсах, тематика которых связана с вопросами воспитания и социализации обучающихся</t>
  </si>
  <si>
    <t>г. Новый Уренгой</t>
  </si>
  <si>
    <t>научные общественные организации дополнительного образования отсутствуют</t>
  </si>
  <si>
    <t>9/738</t>
  </si>
  <si>
    <r>
      <rPr>
        <sz val="10"/>
        <color rgb="FFEA4335"/>
        <rFont val="Roboto"/>
        <family val="2"/>
      </rPr>
      <t>17</t>
    </r>
    <r>
      <rPr>
        <sz val="10"/>
        <color rgb="FF000000"/>
        <rFont val="Roboto"/>
        <family val="2"/>
      </rPr>
      <t>/14166</t>
    </r>
  </si>
  <si>
    <t>15/493</t>
  </si>
  <si>
    <r>
      <rPr>
        <sz val="10"/>
        <color rgb="FFEA4335"/>
        <rFont val="Roboto"/>
        <family val="2"/>
      </rPr>
      <t>17</t>
    </r>
    <r>
      <rPr>
        <sz val="10"/>
        <color rgb="FF000000"/>
        <rFont val="Roboto"/>
        <family val="2"/>
      </rPr>
      <t>/14166</t>
    </r>
  </si>
  <si>
    <t>17/1897</t>
  </si>
  <si>
    <r>
      <rPr>
        <sz val="10"/>
        <color theme="5"/>
        <rFont val="Roboto"/>
        <family val="2"/>
      </rPr>
      <t>17</t>
    </r>
    <r>
      <rPr>
        <sz val="10"/>
        <color rgb="FF000000"/>
        <rFont val="Roboto"/>
        <family val="2"/>
      </rPr>
      <t>/16153</t>
    </r>
  </si>
  <si>
    <t xml:space="preserve">Во всех муниципальных общеобразовательных организациях  задействованы социальные институты: органы ученического самоуправления и родительская общественность. В общеобразовательных организациях ведется работа по  патриотическому воспитанию через проведение военно-патриотических, историко-краеведческих, художественно-творческих, спортивных, культурно-досуговых мероприятий, акций, соревнований и конкурсов, 100% количество  обучающиеся  охвачены данными мероприятиями
Организована работа 11 музеев, музейных комнат, галерей, что составляет 61 % от общего количества ОО. 
В муниципальной системе образования на базе образовательных организаций организована деятельность 43 волонтерских отряда (АППГ – 39) с участием  - 1897 человек (АППГ - 1361 человек) по направлениям: ЗОЖ, социальное партнерство, гражданско-патриотическое, экологическое, событийное. С 2021/2022 учебного года к реализации долгосрочных конкурсов и проектов движений ООГДЮО «РДШ» присоединились еще семь образовательных организаций (МАОУ СОШ №4, МАОУ «СШ «Земля родная», МБОУ «СШ 7», МБОУ «СШ № 9», МБОУ СШ № 11, МБОУ ДО ГДТ «Академия талантов», МБОУ Гимназия). Общий охват участия общеобразовательных организаций в развитии Российского движения школьников в 2021/2022 учебном году составляет 72,2 % от общего количества образовательных организаций. По эффективности деятельности педагогических работников по классному руководству проводился по четырем показателям, получены следующие результаты:
- доля педагогов, прошедших курсы повышения квалификации по приоритетным направлениям воспитания и социализации, от общего количества педагогов общеобразовательных организаций муниципального образования составляет 54 % (АППГ – 60%);
- доля педагогических работников общеобразовательных организаций, принявших участие в профессиональных конкурсах, тематика которых связана с вопросами воспитания и социализации обучающихся, от общей численности педагогических работников муниципальных образований составляет 22,7 % (АППГ – 21%);
- доля педагогических работников общеобразовательных организаций, принявших участие в  региональных, всероссийских совещаниях, семинарах по вопросам воспитания и социализации обучающихся, от общей численности педагогических работников муниципальных образований составляет 64 % (АППГ – 41,3%);
- доля педагогических работников, осуществляющих деятельность по классному руководству, получивших поощрение  составляет 100% (АППГ – 57 %).
</t>
  </si>
  <si>
    <t xml:space="preserve">В 18 общеобразовательных организациях ведется работа по развитию движений и в которых действуют отряды «ЮнАрмия», ЮИД, ЮПД, РДШ и др. из них:
- отряды «ЮнАрмия» - в 15 ОО (83 % от общего количества ОО);
- отряды ЮИД – в 18 ОО (100 % от общего количества ОО);
- отряды ЮПД – в 15 ОО (83 % от общего количества ОО);
- отряд РДШ –  в 9 ОО (53 % от общего количества ОО).                                                                                                                                                                  
На основании сделанных выводов предлагаем пересмотреть количественный показатель: количество вовлеченных обучающихся в движения РДШ, Юнармия и др. на количество общеобразовательных организаций на базе которых организуют работу различные объединения, движения, отряды. </t>
  </si>
  <si>
    <t xml:space="preserve">Руководителям общеобразовательных организаций: МАОУ «СШ «Земля родная» (Боцян С.Н.), МАОУ «Прогимназия «Центр детства» (Невеселая Л.Н.), МБОУ Гимназия (Кашникова Е.Н.), МБОУ КСОШ им Героя РФ В.И. Шарпатова (Трошина И.П.), МБОУ «СШ № 15» (Пацко Е.Н.) активизировать работу по вовлечению обучающихся в мероприятия, долгосрочные проекты  Российского движения школьников. Центру профилактики детского дорожно-транспортного травматизма «Лаборатория безопасности» МАУ ДО МУК «ЭВРИКА»:
- транслировать опыт и систему работы по профилактике детского дорожно-транспортного травматизма среди обучающихся, родителей, педагогов образовательных организаций;
- продолжить опыт работы по распространению световозвращающей продукции для обучающихся во время проведения мероприятий;
- разработать и внедрить в 2022/2023 учебном году дополнительные методические, практические рекомендации для детей и родителей по актуальным блокам безопасности дорожного движения.
Образовательным организациям:
- обновлять содержание рабочей программы воспитания и методов работы в соответствии с введением обновленных ФГОС;
- стимулировать участие педагогических работников в повышении квалификации, в конкурсах муниципального, регионального и Всероссийского уровня в части классного руководства и в вопросах воспитания;
- директору МБОУ «СШ № 8» транслировать опыта работы по апробации пилотного проекта «Советник директора по воспитанию»
Психолого-педагогическому центру:
- провести анализ участие классных руководителей в вебинарах, круглых столах, слетах, форумах  и др. по темам воспитания и социализации обучающихся;
- продолжать оказывать консультативную помощь в рамках работы   Психологического консультпункта  для  классных руководителей ОО «Психологическая супервизия».
</t>
  </si>
  <si>
    <t>г. Ноябрьск</t>
  </si>
  <si>
    <t>14/13667</t>
  </si>
  <si>
    <t>14/6507</t>
  </si>
  <si>
    <t>14/5676</t>
  </si>
  <si>
    <t>14/1495</t>
  </si>
  <si>
    <t>14/2272</t>
  </si>
  <si>
    <t>отсутстуют</t>
  </si>
  <si>
    <t>9/900</t>
  </si>
  <si>
    <t>количество лагерей с планом охвата в летний период 900 человек (согласно распоряжения Администрации города)</t>
  </si>
  <si>
    <t>14/2816</t>
  </si>
  <si>
    <t>14/6996</t>
  </si>
  <si>
    <t>принимают участие 5-10 классы, была установка исполнение 40%</t>
  </si>
  <si>
    <t>14/7679</t>
  </si>
  <si>
    <t>14/9002</t>
  </si>
  <si>
    <t>14/1576</t>
  </si>
  <si>
    <t>14/490</t>
  </si>
  <si>
    <t>14/734</t>
  </si>
  <si>
    <t>14/768</t>
  </si>
  <si>
    <t>14/960</t>
  </si>
  <si>
    <t>14/809</t>
  </si>
  <si>
    <t>14/572</t>
  </si>
  <si>
    <t>Во всех муниципальных образовательных организациях созданы объединения «ЮнАрмия», РДШ, ШСК, волонтерские объединения и ученическое самоуправление. Родители обучающихся принимают активное участие в общественном управлении общеобразовательных организаций. С целью обеспечения самореализации личности несовершеннолетние вовлечены в систему дополнительного образования. Во всех учреждениях города для несовершеннолетних и их законных представителей организовано обучение по основам информационной безопасности информационно-телекоммуникационной сети «Интернет». В муниципальных общеобразовательных организациях города Ноябрьска систематически проводятся информационно-пропагандистские мероприятия в связи с памятными датами и событиями российской истории. Мероприятия проходят в форме классных часов, школьных линеек, радиопередач, музейных уроков, викторин и соревнований, конкурсов и акций. Оформляются тематические книжно-иллюстративные выставки, размещается событийная информация на плазменных панелях расположенных в фойе школ, организуются просмотры художественных и документальных фильмов. Мероприятиями, приуроченными к государственным и национальным праздникам Российской Федерации, охвачены 100% обучающихся общеобразовательных организаций города Ноябрьска. Образовательными организациями организовано взаимодействие со специалистами ОМВД России по ЯНАО в г. Ноябрьске , ГБУЗ ЯНАО «Ноябрьский психоневрологический диспансер», Комиссии по делам несовершеннолетних их защиты их прав Администрации города Ноябрьска, ГБУЗ ЯНАО «Ноябрьская ЦГБ», Центр «Доверие», Прокуратурой г. Ноябрьска,  и т.д.</t>
  </si>
  <si>
    <t>Неиобходимость введения ставок педагогических работников, осуществляющих деятельность советника директора по воспитанию.</t>
  </si>
  <si>
    <t>Педагогам муниципальных образовательных организаций для развития системы организации воспитания и социализации обучающихся рекомендуется продолжить работу по привлечению несовершеннолетних детей к участию в социально-значимых проектах. Увеличить долю детей, вовлечённых в образовательные организации «Большая перемена», «ЮнАрмия», РДШ, ШСК, волонтерские объединения</t>
  </si>
  <si>
    <t>г. Губкинский</t>
  </si>
  <si>
    <t>Набранное количество баллов по оценке эксперта</t>
  </si>
  <si>
    <t>10/ 3819</t>
  </si>
  <si>
    <t>7/80</t>
  </si>
  <si>
    <t>7/82</t>
  </si>
  <si>
    <t>10/689</t>
  </si>
  <si>
    <t>3/335</t>
  </si>
  <si>
    <t>Охват в лагерях с дневным пребыванием детей утвержден на муниципальном уровне. остальные школы не участвуют, и определена квота. мы ее исполняем на 100%</t>
  </si>
  <si>
    <t>10/138</t>
  </si>
  <si>
    <t>10/413</t>
  </si>
  <si>
    <t>10/275</t>
  </si>
  <si>
    <t>10/340</t>
  </si>
  <si>
    <t>120 баллов</t>
  </si>
  <si>
    <t>Охват обучающихся воспитательными мероприятиями - 100%. В воспитательном процессе  задействованы все ученики школы, включая детей, находящихся на индивидуальном обучении, детей категории «инвалид» и «группа риска», состоящих на различных видах учета. Охват курсовой переподготовкой педагогов школы - 100%. В школе созданы объединения "Юнармия", РДШ, ШСК, волонтерское объединение, действует ученическое самоуправление. Родители обучающихся принимают активное участие в общественном управлении общеобразовательных организаций.В общеобразовательных организациях  созданы условия для внеурочной работы с учащимися  и организована воспитательная работа по формирование стимулов развития личности. Школьники вовлечены в систему дополнительного образования, с целью обеспечения самореализации личности.Созданы условия для участия семей в воспитательном процессе, для развития родительских общественных объединений и ведется привлечение родителей к участию в самоуправлении школой.Во всех учреждениях города для детей  организовано обучение по основам информационной безопасности информационно-телекоммуникационной сети "Интернет".</t>
  </si>
  <si>
    <t>Усилить контроль за  участием педагогов в различных конкурсных мероприятиях, так как участие в конкурсе дает возможность не только продемонстрировать достижения, но и нарастить педагогический потенциал и опыт. В школах отсутствует советник по воспитанию.</t>
  </si>
  <si>
    <t>Продолжить работу по по реализации программ воспитания 2022-2023 учебном году. Обеспечить участие учащихся, родителей и педагогов в мероприятиях различных направленностей: культурно-просветительских, экологических, туристко- просветительских, спортивных, межконфессиональных и т.д.  Рекомендуем провести работу по привлечению детей к участию в социально-значимых проектах. Увеличить долю детей, вовлечённых  в образовательные организации РДШ, "Большая перемена", в ряды Всероссийского детско - юношеского военно-патриотического общественного движения «Юнармия», к участию в мероприятиях общество "Знание".</t>
  </si>
  <si>
    <t>г. Муравленко</t>
  </si>
  <si>
    <t>7/1455</t>
  </si>
  <si>
    <t>6/518</t>
  </si>
  <si>
    <t>6/602</t>
  </si>
  <si>
    <t>5/750</t>
  </si>
  <si>
    <t>6/1068</t>
  </si>
  <si>
    <t>6/1345</t>
  </si>
  <si>
    <t>6/600</t>
  </si>
  <si>
    <t>6/1896</t>
  </si>
  <si>
    <t>8/269</t>
  </si>
  <si>
    <t>Уровень развития системы воспитания и социализации обучающихся в системе образования высокий</t>
  </si>
  <si>
    <t xml:space="preserve">Охват обучающихся воспитательными мероприятиями - 100%. В воспитательном процессе  задействованы все ученики школы, включая детей, находящихся на индивидуальном обучении, детей категории «инвалид» и «группа риска». Охват курсовой переподготовкой педагогов школы - 100%. В школе созданы объединения "ЮнАрмия", РДШ, ШСК, волонтерское объединение, действует ученическое самоуправление. Родители обучающихся принимают участие в общественном управлении общеобразовательных организаций.В общеобразовательных организациях  созданы условия для внеурочной работы с учащимися  и организована воспитательная работа по формирование стимулов развития личности. Школьники вовлечены в систему дополнительного образования, с целью обеспечения самореализации личности.Созданы условия для участия семей в воспитательном процессе, для развития родительских общественных объединений и ведется привлечение родителей к участию в самоуправлении школой.Во всех учреждениях города для детей  организовано обучение по основам информационной безопасности информационно-телекоммуникационной сети "Интернет". В системе образования  на протяжении шести лет реализуется уникальный патриотический проект "Во славу яОтечества", котрый стал основой окружного проекта ЮнАрктика. Ежегодно 100 % восьмиклассников на протяжении всего учебного года задействованы во всех конкурсных мероприятиях проекта. Победитель и призеры проекта получают возможность стать участниками образовательных поездок в Города-герои и по образовательным туристическим маршрутам. </t>
  </si>
  <si>
    <t xml:space="preserve"> Усилить контроль за участием педагогов в различных конкурсных мероприятиях, так как участие в конкурсе дает возможность не только продемонстрировать достижения, но и нарастить педагогический опыт и умения. В школах отсутствуют советники по воспитанию.</t>
  </si>
  <si>
    <t xml:space="preserve">Школам необходимо активно использовать городские ресурсы для воспитания и социализации - учреждения культуры и спорта, не только как учреждения доплонительного образования, но и как социальных партнеров в деле воспитания подрастающего поколения. Хороший воспитательный эффект дает участие представителей различных ведомств в событийных проектах школ - необходимо изучить имеющийся опыт ( в качестве примера можно опираться на событийные проекты Многопрофильного лицея, Школы № 1) </t>
  </si>
  <si>
    <t>Ямальский район</t>
  </si>
  <si>
    <t xml:space="preserve">По данным мониторинга высокий уровень охвата обучающихся мероприятиями гражданского, патриотического и экологического воспитания, культурно – познавательного туризма. Высокий показатель по охвату мероприятиями направленные на развитие культуры, межнационального общения и  культурно-просветительскими мероприятиями. Высокий уровень доли обучающихся, охваченных уроками безопасности в информационно-телекоммуникационной сети «Интернет». На высоком уровне организованна работа по включенности обучающихся в добровольческое (волонтерское) движение. 
  Во всех образовательных организациях созданы условия для просвещения и консультирования родителей по правовым, экономическим, медицинским, психолого-педагогическим вопросам семейного воспитания. 
  Результаты мониторинга показали хороший уровень  работы  по профилактике деструктивного поведения обучающихся
</t>
  </si>
  <si>
    <t xml:space="preserve">Мониторинг показал низкий уровень по следующим направлениям деятельности:
 - доля детей, занимающихся в объединениях и научных обществах организаций дополнительного образования детей;
 -  доля  детей, участвующих во всероссийских  конкурсах «Большая перемена», «Без срока давности», во всероссийских мероприятиях общества «Знаний»; 
   -  доля  детей, включенных в общероссийскую общественно-государственную детско- юношескую организацию «Российское движение школьников», «Юнармия», занимающихся в школьных спортивных клубах.
- доля родителей, включенных в деятельность общественных объединений родителей обучающихся (совет/общественная организация); 
 - доля  родителей состоящих в семейных клубах, семейных и родительских объединениях; 
- доля педагогических работников образовательных организаций, принявших участие в профессиональных конкурсах, тематика которых связана с вопросами воспитания и социализации обучающихся (от общего количества педагогов образовательных организаций муниципального образования); 
 - доля педагогических работников образовательных организаций, принявших участие в региональных, всероссийских совещаниях, семинарах по вопросам воспитания и социализации обучающихся (от общего количества педагогов образовательных организаций муниципального образования); 
 - доля педагогических работников, осуществляющих деятельность советника директора по воспитанию
</t>
  </si>
  <si>
    <t xml:space="preserve">По результатам мониторинга необходимо усилить работу по включенности обучающихся во всероссийские  конкурсы -  «Большая перемена», «Без срока давности», во всероссийских мероприятиях общества «Знаний», в общероссийскую общественно-государственную детско- юношескую организацию «Российское движение школьников», «Юнармия»,  организовать работу по увеличению занимающихся в школьных спортивных клубах.
      Активизировать работу по организации семейных клубов и по во влечению семей в родительские объединения. 
      Организовать работу по увеличению доли педагогических работников, принявших участие в региональных, всероссийских совещаниях, семинарах по вопросам воспитания и социализации обучающихся и участия в профессиональных конкурсах, тематика которых связана с вопросами воспитания и социализации обучающихся. 
    Ввести должность советника директора по воспитательным вопросам во все ОУ. 
Расширить спектр программ дополнительного образования научно-технической направленности  и научных обществах организаций дополнительного образования детей
</t>
  </si>
  <si>
    <t>Тазовский район</t>
  </si>
  <si>
    <t>Во всех общеобразовательных организациях утверждены и реализуются программы воспитания.
Во всех школах реализуются профилактические программы.
Плановые показатели оранизации летнего отдыха выполняются ежегодно.
100% обучающихся охвачены мероприятиями гражданско-патриотического, духовно-нравственного, экологического воспитания.
Осуществляется система сопровождения (наставничества) учащихся, имеющих выдающиеся способности в интеллектуальной, творческой, спортивной деятельности.
Осуществляется финансирование выездных мероприятий по участию в конкурсах различного уровня за счет муниципальной программы "Развитие образования" на 2015-2025 годы.
Осуществляется взаимодействие с предприятиями ТЭК.
Организовано профессиональное обучение в сетевом взаимодействии с Новоуренгойским многопрофильным колледжем (II полугодие 2021/2022уч. года).
На базе 5 школ среднего общего образования сформированы школьные спортивные клубы.
На базе всех школ действуют волонтерские отряды.</t>
  </si>
  <si>
    <t xml:space="preserve">Низкая активность и вовлечение обучающихся в движение РДШ, ЮНАРМИЯ.
Советник директора по воспитанию осуществляет деятельность в 1 школе из 6.
Низкая активность родительской общественности, отсутсвие родительских общественных объединений (кроме Родительского патруля и Совета отцов)
</t>
  </si>
  <si>
    <t>Активизировать участие педагогических работников в профессиональных конкурсах различного уровня, совещаниях и семинарах по вопросам воспитания и социализации обучающихся.
Осуществлять тесное взаимодейсткие педагогов и родителей в части психолого-педагогического сопровождения детей (одаренные дети, "группа риска")
Активизировать вовлеченность обучающихся в движения РДШ, ЮНАРМИЯ
Развивать эффективные формы работы классных руководителей, транслировать лучший опыт работы на муниципальном и региональном уровне</t>
  </si>
  <si>
    <t>Надымский район</t>
  </si>
  <si>
    <t xml:space="preserve">указаны дети в трех учреждениях доп.образования. согласно позиции оценки! </t>
  </si>
  <si>
    <t>в первой графе было указано 45 МОО. включая детские сады. цифра подкорретирована</t>
  </si>
  <si>
    <t>согласно положению конкурса участниками являются обучащиеся 5-10 классов. в графе  кол-во обучающихся указано число детей данного возраста (5-10 кл)</t>
  </si>
  <si>
    <t>согласно положению игры участниками являются обучащиеся 9.11 классов. в графе  кол-во обучающихся указано число детей данного возраста (9.11 кл)</t>
  </si>
  <si>
    <t xml:space="preserve">Определение и корректировка стратегических задач в сфере воспитания и дополнительного образования осуществляются поэтапно, исходя из установленного принципа по приоритетам, целям, задачам, мероприятиям, показателям, финансовым и иным ресурсам и срокам реализации, отраженным в документах стратегического планирования разного уровня. Общий вектор развития воспитания и дополнительного образования выстраивается в рамках целеполагания на федеральном и региональном уровнях, так и Стратегии развития воспитания в РФ, Концепции долгосрочного социально-экономического развития.
Предприняты меры по совершенствованию воспитательного потенциала образовательных организаций, основу которого составляет разработанная и поэтапно внедрённая программа воспитания, календарные планы воспитательной работы в период до 2022 года в образовательных организациях (45-МОО), которые направлены на развитие духовно-нравственного, патриотического, эстетического и физического воспитания детей. 
Развивается система эффективного классного сопровождения в каждой школе, с 2021 г. внедрена ставка советника директора по воспитанию и по взаимодействию с детскими общественными объединениями (1 ставка в режиме апробации на базе МОУ СОШ №2 г. Надыма).
В общественной организации РДШ реализуется  более 40% мероприятий всероссийских проектов  (план к 2025 г. – 80%), постепенно увеличивается число первичных организаций и их участников (в 2022 г. – 4 школы: СОШ 2,4,6, Ягельная; в 2025 г. – 7 школ: СОШ 1,2,6,9, Ягельная СОШ, СОШ №1 Пангоды, ШИ с. Ныда). РДШ оказывает системную поддержку по привлечению детей, находящихся в «группе риска» к таким проектам, как «РДШ «Наставничество», «Классный час. Перезагрузка». Значимым проектом патриотической направленности является движение «Юнармия» (150 участников).
Для создания эффективной системы социальных лифтов, самореализации и раскрытия потенциала школьников ежегодно реализуется грантовая поддержка одаренных детей (ежегодно - более 60 грантополучателей).
 С декабря 2020 г продвижение проекта «Большая перемена» набирает популяризацию у школьников, к 2025 году запланировано 11% надымских полуфиналистов 5-11 классов. Результаты участия в 2020-2022 гг. – финалист и победитель конкурса Лиман Полина (Гимназия), финалист среди 5-7 классов – Кальченко Андрей (Центр образования). 
Развивается популяризация физической культуры и спорта среди детей и молодежи, систематические занятия через развитие спортивных лиг и школьных спортивных клубов по видам спорта, а также обеспечение доступности спортивной инфраструктуры. По состоянию на конец 2021 года охват в 11 ШСК составляет 416 школьников (2017 г. – 2 клуба, 45 человек), в 2021 году к спортивным клубам присоединились детские сады. Выстроенная система популярных физкультурных мероприятий (более 28 из 56), выездных соревнований позволяет вовлечь обучающихся к занятию физической культурой и спортом. По данным ежегодного статистического отчёта «Сведения о физической культуре и спорте» по форме № 1-ФК - 9 044 обучающихся (98% от общей численности обучающихся) вовлечены в спортивное движение (в 2017 г. – 6124 чел.).
Охват обучающихся, участвующих в календаре массовых мероприятий, направленных на гражданское, трудовое, физическое, экологическое, патриотическое воспитание составляет более 90% от общего количества детей (от 13600 детей). Так, более 2000 детей являются участниками проекта «Школьное партисипаторное бюджетирование»; во Всероссийском конкурсе сочинений «Без срока давности» обучающиеся Надымского района  третий год подряд входят в число финалистов Всероссийского этапа (Правохеттинская СОШ, СОШ №2 г.Надыма).
</t>
  </si>
  <si>
    <t>- изменение подходов по реализации календаря массовых мероприятий с детьми
- привлечение педагогических работников к участию в  конкурсах профессионального мастерства, представлению педагогических практик,
- информирование системной работы классных руководителей</t>
  </si>
  <si>
    <t xml:space="preserve">-  развитие системы межпоколенческого взаимодействия и обеспечения преемственности поколений, поддержки общественных инициатив и проектов, направленных на гражданское и патриотическое воспитание детей и молодежи; 
- формирование единого подхода к межведомственному взаимодействию в системе воспитания и профилактики безнадзорности и правонарушений несовершеннолетних; 
- проведение ежегодного ценностных ориентаций современной молодежи;
-   развитие кадрового потенциала сферы воспитания, классных рукводителей.
</t>
  </si>
  <si>
    <t>Красноселькупский район</t>
  </si>
  <si>
    <t xml:space="preserve">Воспитательная работа в образовательных организациях Красноселькупского района  реализовывалась в рамках рабочих программ воспитания (охват 3 школы – 100%, 2 детских сада – 100%).
Важнейшей составной частью воспитательного процесса в образовательной системе района является формирование патриотизма, уважительного отношения к родной культуре, ее героическому прошлому и настоящему. Направление патриотического воспитания входит в блоки основных образовательных программ (блок «Программа социализации и воспитания обучающихся») и в молули рабочих программ воспитания в школах, реализуется в рамках дополнительных общеразвивающих программ в центрах дополнительного образования детей и в рамках программ дошкольного образования в детских садах. 
В своей деятельности по патриотическому и гражданскому воспитанию в школах классные руководители и педагоги дополнительного образования в центрах дополнительного образования детей используют следующие формы и методы работы: уроки мужества, беседы, акции, операции, конкурсы, игры, собрания, викторины, митинг, классные часы, квесты и др. 
В образовательных организациях района действуют на постоянной основе отряды «ЮнАрмия». В местном отделении Всероссийского детско-юношеского военно-патриотического движения «ЮнАрмия» состоит 74 обучающихся. С 01.09.2019 года на базе МОУ КСОШ «Радуга» открыта группа казачьей направленности на базе 5 «В» класса, с 05.11.2019 открыт казачий кадетский класс. В 2021-2022 учебном году в казачьем кадетском классе 19 обучающихся (7 «В»). В общественно-государственной детско-юношеской организации Российское движение школьников (далее – РДШ), деятельность которой целиком сосредоточена на развитии и воспитании школьников, в Красноселькупском районе состоит 2 школы. Организация создана в соответствии с Указом Президента Российской Федерации от 29 октября 2015 г. № 536 «О создании Общероссийской общественно-государственной детско-юношеской организации «Российское движение школьников».За 2021-2022 учебный год в системе образования организовано и проведено 170 (АППГ – 135) профилактических мероприятий с общим охватом 1441 (100 %обучающихся (воспитанников) : мастер-классы и творческие мастерские, театрализованные представления, спектакли, викторины, часы общения, устные журналы, кинолектории, единые уроки, литературно-музыкальные композиции, радиолинейки, выставки детских творческих работ, торжественные линейки, конкурсы и концерты, встречи, беседы, экскурсии, книжные выставки, походы выходного дня и т.д. 
С целью недопущения бесконтрольного доступа обучающихся к сети Интернет, к программам несовместимым с задачами обучения, в том числе способам создания и деятельности тоталитарных сект, пропаганде насилия и жестокости, другой информации, наносящей вред здоровью, в общеобразовательных учреждениях установлены контентные фильтры «SkyDns». 
Администрациями образовательных организаций постоянно проводится работа по противодействию распространения учений нетрадиционных религиозных организаций в ученической среде, а также деятельности неформальных молодежных объединений и групп, распространению экстремистских настроений среди учащихся. Зарегистрированных фактов распространения материалов экстремистского содержания в образовательных организациях не имеется. В образовательных организациях района идет системная работа по профилактике табакокурения, алкоголизма, употребления ПАВ, пропаганде здорового образа жизни, привития культуры ЗОЖ. Организуется психолого-педагогическое сопровождение воспитательной работы с обучающимися, направленной на формирование у них антинаркотических установок. В школах существуют утвержденные программы, по которым работают педагоги: программы профилактической работы в службах социального сопровождения детей и в блоках основной общеобразовательной программы образовательной организации. В МОУ КСОШ «Радуга» используют элементы программы «Сталкер», программа профилактической работы социальных педагогов на 2021-2022 учебный год». В МОУ «ТШИ СОО»: «Программа воспитания и социализации обучающихся МОУ «ТШИ СОО» «Созидание» на 2013-2023 годы»; «Семья и школа – социальные партнеры» на 2016 – 2021 г.г.»; программа по профилактике безнадзорности правонарушений несовершеннолетних «Подросток» 2016-21 г.г.», «Радуга Здоровья» на 2020-2023 г.г. В МОУ "РШИ ООО им. С.И. Ирикова" программа профилактической работы социального педагога на 2021-2022 учебный год». Так же профилактика немедицинского потребления ПАВ несовершеннолетних реализуется в рамках основной образовательной программы. СПС и классные руководители проводят индивидуальную профилактическую работу с семьями и несовершеннолетними. Осуществляют патронаж семей, проводятся профилактические беседы с родителями и несовершеннолетними, обеспечивают досуговую занятость и летнее оздоровление детей, в том числе, находящихся в СОП и состоящих на учете. Раннее выявление семейного и детского неблагополучия - одно из важнейших составляющих профилактической работы, поэтому активизирована работа по раннему выявлению неблагополучия в семьях. Совместно с органами и учреждениями системы профилактики, проводятся мероприятия по профилактике правонарушений, наркомании, алкоголизма, табакокурения среди несовершеннолетних, предупреждению преступлений насильственного характера. Проводится работа по выявлению и устранению отрицательных факторов в семье и быту.На регулярной основе в соответствии с утверждённым Положением в МОУ КСОШ «Радуга» и МОУ «ТШИ СОО» функционирует Совет профилактики. Заседания проводятся согласно графику заседаний, по создавшейся ситуации с рассмотрением случаев нарушения дисциплины, неуспеваемости. 
В соответствии с утвержденным руководителем образовательной организации Порядком проводится постановка и снятие обучающихся на внутришкольный учет. 
Вопросы формирования межнациональной (межэтнической) и межконфессиональной толерантности у обучающихся школ рассматриваются через различные образовательные программы: 
а) в 4 классах реализуются 3 модуля образовательной программы «Основы религиозной культуры и светской этики»: «Основы православной культуры», «Основы мировых религиозных культур», «Основы светской этики». 
б) в 5 классах реализуется образовательная программа «Основы духовно-нравственной культуры народов России» 
в) в 6 и 7 классах в рамках учебной деятельности реализуется программа «Культура народов Ямала»; 
г) в 8 и 9 классах реализуется программа «География ЯНАО». 
Проблемы формирования межнациональной (межэтнической) и межконфессиональной толерантности решаются через образовательные программы таких предметов, как история, обществознание, право, мировая художественная культура и др. 
В образовательных организациях района проводятся различные мероприятия по правовому воспитанию обучающихся: Дни правовой помощи детям, встречи с сотрудниками ОМВД России по Красноселькупскому району, с сотрудниками КДН и ЗП Администрации района, с общественным помощником Уполномоченного по правам ребенка ЯНАО, тематические классные часы, викторины по праву, квесты и др. 
Экологическое образование и воспитание в образовательных учреждений района обеспечивается в рамках урочной и внеурочной деятельности. 
Во всех общеобразовательных учреждениях элементы экологических знаний отражены в рабочих программах естественнонаучного цикла: окружающий мир, биология, химия, география, физика, ОБЖ и др. 
</t>
  </si>
  <si>
    <t xml:space="preserve">- привлечение педагогических работников к участию в  конкурсах профессионального мастерства, представлению педагогических практик,
- увеличение охвата обучающихся во Всероссийских акциях и конкурсакх; - увеличение  участников  движений РДШ, ЮНАРМИЯ, Большая перемена", в мероприятиях общество "Знание". -  во Всероссийских акциях и конкурсах, в мероприятиях экологической, туристической, военно-спортивной направленности. </t>
  </si>
  <si>
    <t>Активизировать участие педагогических работников образовательных организаций в профессиональных конкурсах, тематика которых связана с вопросами воспитания и социализации обучающихся.  Активизировать вовлеченность обучающихся в движения РДШ, ЮНАРМИЯ, Большая перемена", к участию в мероприятиях общество "Знание". Активизировать участие обучающихся во Всероссийских акциях и конкурсах. Активизировать участие обучающихся в мероприятиях экологической, туристической, военно-спортивной направленности. 
Развивать эффективные формы работы классных руководителей, транслировать лучший опыт работы на муниципальном и региональном уровне.   
Обеспечить участие учащихся, родителей и педагогов в мероприятиях различных направленностей.</t>
  </si>
  <si>
    <t>Пуровский район</t>
  </si>
  <si>
    <t>В системе образования Пуровского района во всех образовательных учреждениях реализуются программы воспитания. 100% обучающихся, включая категорию детей, состоящих на профилактическом учете, охвачены культурно-познавательными мероприятиями, досуговой деятельностью. Во всех учреждениях созданы первичные отделения РДШ. Реализуются проекты, направленные на поддержку детей с ОВЗ, ширится волонтерское движения. В целях полноценного функционирования учебного процесса, в образовательных учреждениях созданы органы ученического самоуправления. Создаются все необходимые условия для просвещения и консультирования родителей по всем интересующим вопросам семейного и правового воспитания, безопасности в сети «Интернет» и др. Систематически проводится курсовая подготовка педагогических работников по приоритетным направлениям воспитания и социализации обучающихся.
        Созданы и функционируют 12 специализированных классов военной подготовки и 3 кадетских группы на базе 8 общеобразовательных учреждений,  в которых  обучается 314 (313 п.п.г.)  человек. Из них: специализированные кадетские классы (СКВП) - 7 кл. и 1 гр./169 человек, кадетские (казачьи) классы - 4 кл. и  2 гр./ 127 человек и 1 класс пожарные кадеты – 18 человек.  Открыто местное отделение военно-патриотического движения «Юнармия». В состав «Юнармии» входит 243 обучающихся из поселений района. В текущем году юнармейские отряды образовательных учреждений Пуровского района на 100% укомплектованы летним и зимним форменным обмундированием для участия в мероприятиях, приуроченных героическим и памятным датам России.</t>
  </si>
  <si>
    <t>Обучение общеобразовательных учреждений г. Тарко-Сале осуществляется в двухсменной режиме. В связи с этим большая часть воспитательных мероприятий проводится в междусменный период.</t>
  </si>
  <si>
    <t>Шурышкарский район</t>
  </si>
  <si>
    <t>9/1705</t>
  </si>
  <si>
    <t>6/170</t>
  </si>
  <si>
    <t>9/1524</t>
  </si>
  <si>
    <t>9/76</t>
  </si>
  <si>
    <t>9/1432</t>
  </si>
  <si>
    <t>5/335</t>
  </si>
  <si>
    <t>9/705</t>
  </si>
  <si>
    <t>9/1569</t>
  </si>
  <si>
    <t>9/17</t>
  </si>
  <si>
    <t>9/972</t>
  </si>
  <si>
    <t>9/450</t>
  </si>
  <si>
    <t>5/100</t>
  </si>
  <si>
    <t>5/1378</t>
  </si>
  <si>
    <t>9/102</t>
  </si>
  <si>
    <t>8/1163</t>
  </si>
  <si>
    <t>9/1200</t>
  </si>
  <si>
    <t>9/26</t>
  </si>
  <si>
    <t>9/27</t>
  </si>
  <si>
    <t>9/38</t>
  </si>
  <si>
    <t>9/13</t>
  </si>
  <si>
    <t>9/57</t>
  </si>
  <si>
    <t>Мониторинг воспитанности и социализации обучающихся 2022 показывает, что воспитательная работа в муниципальном образовании Шурышкарский район выстроена на достаточно высоком уровне. Воспитательной работой охвачены все обучающиеся, включая детей, находящихся на индивидуальном обучении (дети-инвалиды, ОВЗ). Во всех образовательных организациях разработаны и реализуются программы, направленные на воспитание обучающихся. Все обучающиеся охвачены мероприятиями гражданского воспитания, мероприятиями, направленными на развитие культуры и межнационального общения, патриотическими мероприятиями, мероприятиями экологической направленности, спортивными и культурно-просветительскими мероприятиями.  Обучающиеся и их родители охвачены мероприятиями информационной безопасности в информационно-телекоммуникационной сети «Интернет».  В школах созданы объединения "ЮнАрмия", РДШ, ШСК, волонтерские объединения, действует ученическое самоуправление. Родители обучающихся принимают участие в общественном управлении общеобразовательных организаций. 84% обучающихся вовлечены в систему дополнительного образования. Обучающиеся 8 классов 8 общеобразовательных учреждений приняли участие в региональном проекте «Юнарктика», по итогам которого команда МБОУ «Мужевская СОШ имени Н.В. Архангельского» заняла 5 победное место.  Участники поискового отряда «Кедр» приняли участие в окружной патриотической акции «Ямал-Вахта Памяти». В рамках проекта «Успех каждого ребенка» национального проекта «Образование» ведется работа по профориентации обучающихся. Обучающиеся образовательных организаций Шурышкарского района принимали активнее участие в мероприятиях экологической направленности: посадка рассады для оформления клумб школьного парка "Радуга", конкурс на лучшую клумбу "Цветочная фантазия", разработка и реализация проекта  по благоустройству школьной территории «Beautifulschool» в рамках школьного инициативного бюджетирования, Всероссийский детско-экологический форум «Зеленая планета – 2022», всероссийский фотофестиваль «Фокус», общешкольный экологический субботник,  акция сбор использованных батареек «Батарейки, сдавайтесь!» и другие. Ключевое направление повышения эффективности профилактической работы - межведомственное взаимодействие субъектов профилактики, а также всех участников образовательного процесса, индивидуальный подход к каждому обучающемуся, состоящему на профилактическом учете.</t>
  </si>
  <si>
    <t>Углубленная профориентационная работа в рамках национального проекта «Образование» - «Успех каждого ребенка».
Поддержка образовательных учреждений по развитию общественных объединений и волонтерства.</t>
  </si>
  <si>
    <t xml:space="preserve">- Увеличить долю детей, вовлечённых  в образовательные организации РДШ, "Большая перемена", в ряды Всероссийского детско - юношеского военно-патриотического общественного движения «ЮНАРМИЯ»,, волонтерскую деятельность.
- Организовать взаимодействие с людьми сташего поколения для обеспечения преемственности поколений.
- Увеличить количество участников всероссийсого конкурса "Без срока давности.
</t>
  </si>
  <si>
    <t>Приуральский район</t>
  </si>
  <si>
    <t xml:space="preserve">По данным мониторинга уровень эффективности: средний. Высокие показатели показывают следующие направления:  обучающихся, охваченных мероприятиями гражданского воспитания, на развитие культуры, межнационального общения, программами патриотического воспитания, экологического воспитания, культурно-познавательного туризма, культурно-просветительскими мероприятиями,х военно-спортивными мероприятиями и образовательные организации, в которых организовано обучение детей основам информационной безопасности, участие в уроках безопасности информационно-телекоммуникационной сети «Интернет» и повышение медиаграмотности и другие. Во всех образовательных организациях, реализуются рабочие программы воспитания.
</t>
  </si>
  <si>
    <t>Необходимо усилить направление участия педагогов в различных конкурсных мероприятиях различного уровня, активизировать прохождение курсов повышения квалификации по приоритетным направлениям воспитания и социализации,   так как участие в конкурсе дает возможность не только продемонстрировать достижения, но и нарастить педагогический потенциал. Увеличить охват обучающихся: включенных в деятельность патриотических, военно-патриотических, поисковых организаций, клубов.обучающихся; занимающихся в школьных спортивных клубах.</t>
  </si>
  <si>
    <t xml:space="preserve">По итогам мониторинга рекомендуется продолжить работу по реализации программ воспитания 2022-2023 учебном году.  Увеличить долю детей, вовлечённых  в образовательные организации РДШ, "Большая перемена", в ряды Всероссийского детско - юношеского военно-патриотического общественного движения «ЮНАРМИЯ». Активно привлекать родителей по участию в семейных клубах, семейных и родительских объединениях.Организовать работу по увеличению доли педагогических работников, принявших участие в региональных, всероссийских совещаниях, семинарах по вопросам воспитания и социализации обучающихся и участия в профессиональных конкурсах, тематика которых связана с вопросами воспитания и социализации обучающихся.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</si>
</sst>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yyyy"/>
    <numFmt numFmtId="166" formatCode="d/m"/>
    <numFmt numFmtId="167" formatCode="dd\.mm\.yyyy"/>
  </numFmts>
  <fonts count="15">
    <font>
      <sz val="10"/>
      <color rgb="FF000000"/>
      <name val="Arial"/>
      <family val="2"/>
      <scheme val="minor"/>
    </font>
    <font>
      <sz val="10"/>
      <name val="Arial"/>
      <family val="2"/>
    </font>
    <font>
      <b/>
      <sz val="14"/>
      <color rgb="FF980000"/>
      <name val="Arial"/>
      <family val="2"/>
      <scheme val="minor"/>
    </font>
    <font>
      <b/>
      <sz val="10"/>
      <color rgb="FF000000"/>
      <name val="Roboto"/>
      <family val="2"/>
    </font>
    <font>
      <sz val="10"/>
      <color theme="1"/>
      <name val="Roboto"/>
      <family val="2"/>
    </font>
    <font>
      <sz val="10"/>
      <color rgb="FF000000"/>
      <name val="Roboto"/>
      <family val="2"/>
    </font>
    <font>
      <sz val="12"/>
      <color theme="1"/>
      <name val="Roboto"/>
      <family val="2"/>
    </font>
    <font>
      <b/>
      <sz val="12"/>
      <color rgb="FF000000"/>
      <name val="&quot;Liberation Serif&quot;"/>
      <family val="2"/>
    </font>
    <font>
      <sz val="10"/>
      <color theme="1"/>
      <name val="Arial"/>
      <family val="2"/>
      <scheme val="minor"/>
    </font>
    <font>
      <sz val="10"/>
      <color rgb="FFFF00FF"/>
      <name val="Roboto"/>
      <family val="2"/>
    </font>
    <font>
      <sz val="10"/>
      <color theme="5"/>
      <name val="Roboto"/>
      <family val="2"/>
    </font>
    <font>
      <sz val="10"/>
      <color rgb="FFEA4335"/>
      <name val="Roboto"/>
      <family val="2"/>
    </font>
    <font>
      <sz val="10"/>
      <color theme="1"/>
      <name val="Arial"/>
      <family val="2"/>
    </font>
    <font>
      <sz val="9"/>
      <color rgb="FF000000"/>
      <name val="Roboto"/>
      <family val="2"/>
    </font>
    <font>
      <b/>
      <sz val="8"/>
      <name val="Arial"/>
      <family val="2"/>
    </font>
  </fonts>
  <fills count="12">
    <fill>
      <patternFill/>
    </fill>
    <fill>
      <patternFill patternType="gray125"/>
    </fill>
    <fill>
      <patternFill patternType="solid">
        <fgColor rgb="FFD9EAD3"/>
        <bgColor indexed="64"/>
      </patternFill>
    </fill>
    <fill>
      <patternFill patternType="solid">
        <fgColor rgb="FFCFE2F3"/>
        <bgColor indexed="64"/>
      </patternFill>
    </fill>
    <fill>
      <patternFill patternType="solid">
        <fgColor theme="0"/>
        <bgColor indexed="64"/>
      </patternFill>
    </fill>
    <fill>
      <patternFill patternType="solid">
        <fgColor rgb="FFFFFFFF"/>
        <bgColor indexed="64"/>
      </patternFill>
    </fill>
    <fill>
      <patternFill patternType="solid">
        <fgColor rgb="FFF4CCCC"/>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6">
    <xf numFmtId="0" fontId="0" fillId="0" borderId="0" xfId="0" applyFont="1" applyAlignment="1">
      <alignment/>
    </xf>
    <xf numFmtId="0" fontId="2" fillId="0" borderId="0" xfId="0" applyFont="1" applyAlignment="1">
      <alignment horizontal="center"/>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4" fillId="3" borderId="3" xfId="0" applyFont="1" applyFill="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164" fontId="3" fillId="0" borderId="3" xfId="0" applyNumberFormat="1" applyFont="1" applyBorder="1" applyAlignment="1">
      <alignment horizontal="center" vertical="top" wrapText="1"/>
    </xf>
    <xf numFmtId="0" fontId="5" fillId="0" borderId="3" xfId="0" applyFont="1" applyBorder="1" applyAlignment="1">
      <alignment vertical="top" wrapText="1"/>
    </xf>
    <xf numFmtId="0" fontId="5" fillId="2" borderId="3" xfId="0" applyFont="1" applyFill="1" applyBorder="1" applyAlignment="1">
      <alignment horizontal="center" vertical="top" wrapText="1"/>
    </xf>
    <xf numFmtId="0" fontId="5" fillId="4" borderId="3" xfId="0" applyFont="1" applyFill="1" applyBorder="1" applyAlignment="1">
      <alignment horizontal="center" vertical="top" wrapText="1"/>
    </xf>
    <xf numFmtId="0" fontId="3" fillId="0" borderId="3" xfId="0" applyFont="1" applyBorder="1" applyAlignment="1">
      <alignment horizontal="center" vertical="top" wrapText="1"/>
    </xf>
    <xf numFmtId="0" fontId="3" fillId="2" borderId="3" xfId="0" applyFont="1" applyFill="1" applyBorder="1" applyAlignment="1">
      <alignment horizontal="center" vertical="top" wrapText="1"/>
    </xf>
    <xf numFmtId="49" fontId="5" fillId="0" borderId="3" xfId="0" applyNumberFormat="1" applyFont="1" applyBorder="1" applyAlignment="1">
      <alignment horizontal="center" vertical="top" wrapText="1"/>
    </xf>
    <xf numFmtId="0" fontId="5" fillId="3" borderId="1"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3" xfId="0" applyFont="1" applyFill="1" applyBorder="1" applyAlignment="1">
      <alignment vertical="top" wrapText="1"/>
    </xf>
    <xf numFmtId="0" fontId="3" fillId="5" borderId="3" xfId="0" applyFont="1" applyFill="1" applyBorder="1" applyAlignment="1">
      <alignment horizontal="center" vertical="top" wrapText="1"/>
    </xf>
    <xf numFmtId="0" fontId="3" fillId="6" borderId="3" xfId="0" applyFont="1" applyFill="1" applyBorder="1" applyAlignment="1">
      <alignment horizontal="center" vertical="top" wrapText="1"/>
    </xf>
    <xf numFmtId="0" fontId="6" fillId="0" borderId="0" xfId="0" applyFont="1"/>
    <xf numFmtId="0" fontId="5" fillId="0" borderId="4" xfId="0" applyFont="1" applyBorder="1" applyAlignment="1">
      <alignment horizontal="center" vertical="top" wrapText="1"/>
    </xf>
    <xf numFmtId="0" fontId="5" fillId="6" borderId="3" xfId="0" applyFont="1" applyFill="1" applyBorder="1" applyAlignment="1">
      <alignment horizontal="center" vertical="top" wrapText="1"/>
    </xf>
    <xf numFmtId="164" fontId="5" fillId="0" borderId="3" xfId="0" applyNumberFormat="1" applyFont="1" applyBorder="1" applyAlignment="1">
      <alignment horizontal="center" vertical="top" wrapText="1"/>
    </xf>
    <xf numFmtId="164" fontId="3" fillId="4" borderId="3" xfId="0" applyNumberFormat="1" applyFont="1" applyFill="1" applyBorder="1" applyAlignment="1">
      <alignment horizontal="center" vertical="top" wrapText="1"/>
    </xf>
    <xf numFmtId="0" fontId="5" fillId="4" borderId="3" xfId="0" applyFont="1" applyFill="1" applyBorder="1" applyAlignment="1">
      <alignment vertical="top" wrapText="1"/>
    </xf>
    <xf numFmtId="0" fontId="6" fillId="0" borderId="0" xfId="0" applyFont="1" applyAlignment="1">
      <alignment/>
    </xf>
    <xf numFmtId="0" fontId="5" fillId="7" borderId="3" xfId="0" applyFont="1" applyFill="1" applyBorder="1" applyAlignment="1">
      <alignment horizontal="center" vertical="top" wrapText="1"/>
    </xf>
    <xf numFmtId="0" fontId="8" fillId="0" borderId="0" xfId="0" applyFont="1" applyAlignment="1">
      <alignment/>
    </xf>
    <xf numFmtId="0" fontId="9" fillId="7" borderId="3" xfId="0" applyFont="1" applyFill="1" applyBorder="1" applyAlignment="1">
      <alignment horizontal="center" vertical="top" wrapText="1"/>
    </xf>
    <xf numFmtId="0" fontId="10" fillId="7" borderId="3" xfId="0" applyFont="1" applyFill="1" applyBorder="1" applyAlignment="1">
      <alignment horizontal="center" vertical="top" wrapText="1"/>
    </xf>
    <xf numFmtId="0" fontId="11" fillId="7"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5" fillId="8" borderId="3" xfId="0" applyFont="1" applyFill="1" applyBorder="1" applyAlignment="1">
      <alignment horizontal="center" vertical="top" wrapText="1"/>
    </xf>
    <xf numFmtId="0" fontId="8" fillId="0" borderId="0" xfId="0" applyFont="1" applyAlignment="1">
      <alignment vertical="top" wrapText="1"/>
    </xf>
    <xf numFmtId="0" fontId="5" fillId="8" borderId="3" xfId="0" applyFont="1" applyFill="1" applyBorder="1" applyAlignment="1">
      <alignment vertical="top" wrapText="1"/>
    </xf>
    <xf numFmtId="165" fontId="5" fillId="0" borderId="3" xfId="0" applyNumberFormat="1" applyFont="1" applyBorder="1" applyAlignment="1">
      <alignment horizontal="center" vertical="top" wrapText="1"/>
    </xf>
    <xf numFmtId="0" fontId="8" fillId="0" borderId="0" xfId="0" applyFont="1" applyAlignment="1">
      <alignment wrapText="1"/>
    </xf>
    <xf numFmtId="165" fontId="5" fillId="4" borderId="3" xfId="0" applyNumberFormat="1" applyFont="1" applyFill="1" applyBorder="1" applyAlignment="1">
      <alignment horizontal="center" vertical="top" wrapText="1"/>
    </xf>
    <xf numFmtId="9" fontId="3" fillId="0" borderId="3"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9" fontId="5" fillId="0" borderId="3" xfId="0" applyNumberFormat="1" applyFont="1" applyBorder="1" applyAlignment="1">
      <alignment horizontal="center" vertical="top" wrapText="1"/>
    </xf>
    <xf numFmtId="165" fontId="5" fillId="7" borderId="3" xfId="0" applyNumberFormat="1" applyFont="1" applyFill="1" applyBorder="1" applyAlignment="1">
      <alignment horizontal="center" vertical="top" wrapText="1"/>
    </xf>
    <xf numFmtId="166" fontId="5" fillId="0" borderId="3" xfId="0" applyNumberFormat="1" applyFont="1" applyBorder="1" applyAlignment="1">
      <alignment vertical="top" wrapText="1"/>
    </xf>
    <xf numFmtId="0" fontId="5" fillId="7" borderId="3" xfId="0" applyFont="1" applyFill="1" applyBorder="1" applyAlignment="1">
      <alignment vertical="top" wrapText="1"/>
    </xf>
    <xf numFmtId="0" fontId="4" fillId="0" borderId="3" xfId="0" applyFont="1" applyBorder="1" applyAlignment="1">
      <alignment horizontal="center" vertical="top" wrapText="1"/>
    </xf>
    <xf numFmtId="0" fontId="4" fillId="5" borderId="3" xfId="0" applyFont="1" applyFill="1" applyBorder="1" applyAlignment="1">
      <alignment horizontal="center" vertical="top" wrapText="1"/>
    </xf>
    <xf numFmtId="0" fontId="5" fillId="3" borderId="3" xfId="0" applyFont="1" applyFill="1" applyBorder="1" applyAlignment="1">
      <alignment vertical="top" wrapText="1"/>
    </xf>
    <xf numFmtId="0" fontId="5" fillId="3" borderId="3" xfId="0" applyFont="1" applyFill="1" applyBorder="1" applyAlignment="1">
      <alignment horizontal="center" vertical="top" wrapText="1"/>
    </xf>
    <xf numFmtId="164" fontId="3" fillId="3" borderId="3" xfId="0" applyNumberFormat="1" applyFont="1" applyFill="1" applyBorder="1" applyAlignment="1">
      <alignment horizontal="center" vertical="top" wrapText="1"/>
    </xf>
    <xf numFmtId="0" fontId="5" fillId="4" borderId="3" xfId="0" applyFont="1" applyFill="1" applyBorder="1" applyAlignment="1">
      <alignment horizontal="left" vertical="top" wrapText="1"/>
    </xf>
    <xf numFmtId="4" fontId="5" fillId="0" borderId="3" xfId="0" applyNumberFormat="1" applyFont="1" applyBorder="1" applyAlignment="1">
      <alignment horizontal="center" vertical="top" wrapText="1"/>
    </xf>
    <xf numFmtId="4" fontId="5" fillId="7" borderId="3" xfId="0" applyNumberFormat="1" applyFont="1" applyFill="1" applyBorder="1" applyAlignment="1">
      <alignment horizontal="center" vertical="top" wrapText="1"/>
    </xf>
    <xf numFmtId="167" fontId="5" fillId="4" borderId="3" xfId="0" applyNumberFormat="1" applyFont="1" applyFill="1" applyBorder="1" applyAlignment="1">
      <alignment horizontal="center" vertical="top" wrapText="1"/>
    </xf>
    <xf numFmtId="165" fontId="5" fillId="5" borderId="3" xfId="0" applyNumberFormat="1" applyFont="1" applyFill="1" applyBorder="1" applyAlignment="1">
      <alignment horizontal="center" vertical="top" wrapText="1"/>
    </xf>
    <xf numFmtId="166" fontId="5" fillId="5" borderId="3" xfId="0" applyNumberFormat="1" applyFont="1" applyFill="1" applyBorder="1" applyAlignment="1">
      <alignment horizontal="center" vertical="top" wrapText="1"/>
    </xf>
    <xf numFmtId="0" fontId="3" fillId="3" borderId="5" xfId="0" applyFont="1" applyFill="1" applyBorder="1" applyAlignment="1">
      <alignment horizontal="center" vertical="top" wrapText="1"/>
    </xf>
    <xf numFmtId="0" fontId="1" fillId="0" borderId="6" xfId="0" applyFont="1" applyBorder="1"/>
    <xf numFmtId="0" fontId="1" fillId="0" borderId="3" xfId="0" applyFont="1" applyBorder="1"/>
    <xf numFmtId="0" fontId="5" fillId="0" borderId="7" xfId="0" applyFont="1" applyBorder="1" applyAlignment="1">
      <alignment horizontal="center" vertical="top" wrapText="1"/>
    </xf>
    <xf numFmtId="0" fontId="1" fillId="0" borderId="7" xfId="0" applyFont="1" applyBorder="1"/>
    <xf numFmtId="0" fontId="1" fillId="0" borderId="4" xfId="0" applyFont="1" applyBorder="1"/>
    <xf numFmtId="0" fontId="5" fillId="0" borderId="8" xfId="0" applyFont="1" applyBorder="1" applyAlignment="1">
      <alignment horizontal="center" vertical="top" wrapText="1"/>
    </xf>
    <xf numFmtId="0" fontId="1" fillId="0" borderId="8" xfId="0" applyFont="1" applyBorder="1"/>
    <xf numFmtId="0" fontId="3" fillId="0" borderId="5" xfId="0" applyFont="1" applyBorder="1" applyAlignment="1">
      <alignment horizontal="right" vertical="top" wrapText="1"/>
    </xf>
    <xf numFmtId="0" fontId="3" fillId="5" borderId="5" xfId="0" applyFont="1" applyFill="1" applyBorder="1" applyAlignment="1">
      <alignment horizontal="right" vertical="top" wrapText="1"/>
    </xf>
    <xf numFmtId="0" fontId="5" fillId="5" borderId="7" xfId="0" applyFont="1" applyFill="1" applyBorder="1" applyAlignment="1">
      <alignment horizontal="center" vertical="top" wrapText="1"/>
    </xf>
    <xf numFmtId="0" fontId="5" fillId="5" borderId="8" xfId="0" applyFont="1" applyFill="1" applyBorder="1" applyAlignment="1">
      <alignment horizontal="center" vertical="top" wrapText="1"/>
    </xf>
    <xf numFmtId="0" fontId="5" fillId="0" borderId="6" xfId="0" applyFont="1" applyBorder="1" applyAlignment="1">
      <alignment vertical="top" wrapText="1"/>
    </xf>
    <xf numFmtId="0" fontId="7" fillId="0" borderId="9" xfId="0" applyFont="1" applyBorder="1" applyAlignment="1">
      <alignment horizontal="center" vertical="top" wrapText="1"/>
    </xf>
    <xf numFmtId="0" fontId="1" fillId="0" borderId="10" xfId="0" applyFont="1" applyBorder="1"/>
    <xf numFmtId="0" fontId="1" fillId="0" borderId="2" xfId="0" applyFont="1" applyBorder="1"/>
    <xf numFmtId="0" fontId="5" fillId="5" borderId="6" xfId="0" applyFont="1" applyFill="1" applyBorder="1" applyAlignment="1">
      <alignment horizontal="left" wrapText="1"/>
    </xf>
    <xf numFmtId="0" fontId="5" fillId="5" borderId="6" xfId="0" applyFont="1" applyFill="1" applyBorder="1" applyAlignment="1">
      <alignment horizontal="left" vertical="top" wrapText="1"/>
    </xf>
    <xf numFmtId="0" fontId="12" fillId="0" borderId="6" xfId="0" applyFont="1" applyBorder="1" applyAlignment="1">
      <alignment vertical="top" wrapText="1"/>
    </xf>
    <xf numFmtId="0" fontId="13" fillId="0" borderId="6" xfId="0" applyFont="1" applyBorder="1" applyAlignment="1">
      <alignment vertical="top" wrapText="1"/>
    </xf>
    <xf numFmtId="0" fontId="5" fillId="0" borderId="6" xfId="0" applyFont="1" applyBorder="1" applyAlignment="1">
      <alignment horizontal="center" vertical="top" wrapText="1"/>
    </xf>
    <xf numFmtId="0" fontId="5" fillId="0" borderId="6" xfId="0" applyFont="1" applyBorder="1" applyAlignment="1">
      <alignment horizontal="left" vertical="top" wrapText="1"/>
    </xf>
    <xf numFmtId="0" fontId="0" fillId="9" borderId="0" xfId="0" applyFont="1" applyFill="1" applyAlignment="1">
      <alignment/>
    </xf>
    <xf numFmtId="0" fontId="3" fillId="9" borderId="2" xfId="0" applyFont="1" applyFill="1" applyBorder="1" applyAlignment="1">
      <alignment horizontal="center" vertical="top" wrapText="1"/>
    </xf>
    <xf numFmtId="0" fontId="5" fillId="9" borderId="3" xfId="0" applyFont="1" applyFill="1" applyBorder="1" applyAlignment="1">
      <alignment horizontal="center" vertical="top" wrapText="1"/>
    </xf>
    <xf numFmtId="0" fontId="5" fillId="10" borderId="3" xfId="0" applyFont="1" applyFill="1" applyBorder="1" applyAlignment="1">
      <alignment horizontal="center" vertical="top" wrapText="1"/>
    </xf>
    <xf numFmtId="0" fontId="5" fillId="9" borderId="3" xfId="0" applyFont="1" applyFill="1" applyBorder="1" applyAlignment="1">
      <alignment vertical="top" wrapText="1"/>
    </xf>
    <xf numFmtId="0" fontId="5" fillId="11" borderId="3" xfId="0" applyFont="1" applyFill="1" applyBorder="1" applyAlignment="1">
      <alignment horizontal="center" vertical="top" wrapText="1"/>
    </xf>
    <xf numFmtId="0" fontId="6" fillId="9"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2.57421875" style="0" customWidth="1"/>
    <col min="7" max="7" width="22.421875" style="0" customWidth="1"/>
    <col min="8" max="8" width="17.140625" style="0" customWidth="1"/>
    <col min="9" max="9" width="16.7109375" style="0" customWidth="1"/>
  </cols>
  <sheetData>
    <row r="1" ht="18">
      <c r="C1" s="1" t="s">
        <v>0</v>
      </c>
    </row>
    <row r="2" spans="1:9" ht="76.5">
      <c r="A2" s="2" t="s">
        <v>1</v>
      </c>
      <c r="B2" s="3" t="s">
        <v>2</v>
      </c>
      <c r="C2" s="3" t="s">
        <v>3</v>
      </c>
      <c r="D2" s="3" t="s">
        <v>4</v>
      </c>
      <c r="E2" s="3" t="s">
        <v>5</v>
      </c>
      <c r="F2" s="3" t="s">
        <v>6</v>
      </c>
      <c r="G2" s="3" t="s">
        <v>7</v>
      </c>
      <c r="H2" s="3" t="s">
        <v>8</v>
      </c>
      <c r="I2" s="4" t="s">
        <v>9</v>
      </c>
    </row>
    <row r="3" spans="1:9" ht="12.75">
      <c r="A3" s="57" t="s">
        <v>10</v>
      </c>
      <c r="B3" s="58"/>
      <c r="C3" s="58"/>
      <c r="D3" s="58"/>
      <c r="E3" s="58"/>
      <c r="F3" s="58"/>
      <c r="G3" s="59"/>
      <c r="H3" s="5"/>
      <c r="I3" s="5"/>
    </row>
    <row r="4" spans="1:9" ht="51">
      <c r="A4" s="60" t="s">
        <v>11</v>
      </c>
      <c r="B4" s="63" t="s">
        <v>12</v>
      </c>
      <c r="C4" s="6" t="s">
        <v>13</v>
      </c>
      <c r="D4" s="7">
        <v>6</v>
      </c>
      <c r="E4" s="7">
        <v>6</v>
      </c>
      <c r="F4" s="8">
        <f aca="true" t="shared" si="0" ref="F4:F18">SUM(D4/E4)*100</f>
        <v>100</v>
      </c>
      <c r="G4" s="9" t="s">
        <v>14</v>
      </c>
      <c r="H4" s="7">
        <v>3</v>
      </c>
      <c r="I4" s="10">
        <v>3</v>
      </c>
    </row>
    <row r="5" spans="1:9" ht="51">
      <c r="A5" s="61"/>
      <c r="B5" s="64"/>
      <c r="C5" s="6" t="s">
        <v>15</v>
      </c>
      <c r="D5" s="11">
        <v>8128</v>
      </c>
      <c r="E5" s="11">
        <v>8128</v>
      </c>
      <c r="F5" s="8">
        <f t="shared" si="0"/>
        <v>100</v>
      </c>
      <c r="G5" s="9" t="s">
        <v>16</v>
      </c>
      <c r="H5" s="7">
        <v>3</v>
      </c>
      <c r="I5" s="10">
        <v>3</v>
      </c>
    </row>
    <row r="6" spans="1:9" ht="51">
      <c r="A6" s="61"/>
      <c r="B6" s="64"/>
      <c r="C6" s="6" t="s">
        <v>17</v>
      </c>
      <c r="D6" s="7">
        <v>8128</v>
      </c>
      <c r="E6" s="7">
        <v>8128</v>
      </c>
      <c r="F6" s="8">
        <f t="shared" si="0"/>
        <v>100</v>
      </c>
      <c r="G6" s="9" t="s">
        <v>16</v>
      </c>
      <c r="H6" s="7">
        <v>3</v>
      </c>
      <c r="I6" s="10">
        <v>3</v>
      </c>
    </row>
    <row r="7" spans="1:9" ht="51">
      <c r="A7" s="61"/>
      <c r="B7" s="64"/>
      <c r="C7" s="6" t="s">
        <v>18</v>
      </c>
      <c r="D7" s="7">
        <v>6</v>
      </c>
      <c r="E7" s="7">
        <v>6</v>
      </c>
      <c r="F7" s="8">
        <f t="shared" si="0"/>
        <v>100</v>
      </c>
      <c r="G7" s="9" t="s">
        <v>14</v>
      </c>
      <c r="H7" s="7">
        <v>3</v>
      </c>
      <c r="I7" s="10">
        <v>3</v>
      </c>
    </row>
    <row r="8" spans="1:9" ht="63.75">
      <c r="A8" s="61"/>
      <c r="B8" s="64"/>
      <c r="C8" s="6" t="s">
        <v>19</v>
      </c>
      <c r="D8" s="7">
        <v>1937</v>
      </c>
      <c r="E8" s="7">
        <v>8128</v>
      </c>
      <c r="F8" s="8">
        <f t="shared" si="0"/>
        <v>23.831200787401574</v>
      </c>
      <c r="G8" s="9" t="s">
        <v>16</v>
      </c>
      <c r="H8" s="7">
        <v>3</v>
      </c>
      <c r="I8" s="10">
        <v>0</v>
      </c>
    </row>
    <row r="9" spans="1:9" ht="51">
      <c r="A9" s="61"/>
      <c r="B9" s="64"/>
      <c r="C9" s="6" t="s">
        <v>20</v>
      </c>
      <c r="D9" s="7">
        <v>1188</v>
      </c>
      <c r="E9" s="7">
        <v>8128</v>
      </c>
      <c r="F9" s="8">
        <f t="shared" si="0"/>
        <v>14.616141732283463</v>
      </c>
      <c r="G9" s="9" t="s">
        <v>16</v>
      </c>
      <c r="H9" s="7">
        <v>3</v>
      </c>
      <c r="I9" s="10">
        <v>0</v>
      </c>
    </row>
    <row r="10" spans="1:9" ht="51">
      <c r="A10" s="61"/>
      <c r="B10" s="64"/>
      <c r="C10" s="6" t="s">
        <v>21</v>
      </c>
      <c r="D10" s="7">
        <v>277</v>
      </c>
      <c r="E10" s="7">
        <v>8128</v>
      </c>
      <c r="F10" s="8">
        <f t="shared" si="0"/>
        <v>3.407972440944882</v>
      </c>
      <c r="G10" s="9" t="s">
        <v>16</v>
      </c>
      <c r="H10" s="7">
        <v>3</v>
      </c>
      <c r="I10" s="10">
        <v>0</v>
      </c>
    </row>
    <row r="11" spans="1:9" ht="51">
      <c r="A11" s="61"/>
      <c r="B11" s="64"/>
      <c r="C11" s="6" t="s">
        <v>22</v>
      </c>
      <c r="D11" s="7">
        <v>8128</v>
      </c>
      <c r="E11" s="7">
        <v>8128</v>
      </c>
      <c r="F11" s="8">
        <f t="shared" si="0"/>
        <v>100</v>
      </c>
      <c r="G11" s="9" t="s">
        <v>16</v>
      </c>
      <c r="H11" s="7">
        <v>3</v>
      </c>
      <c r="I11" s="10">
        <v>3</v>
      </c>
    </row>
    <row r="12" spans="1:9" ht="51">
      <c r="A12" s="61"/>
      <c r="B12" s="64"/>
      <c r="C12" s="6" t="s">
        <v>23</v>
      </c>
      <c r="D12" s="7">
        <v>262</v>
      </c>
      <c r="E12" s="7">
        <v>8128</v>
      </c>
      <c r="F12" s="8">
        <f t="shared" si="0"/>
        <v>3.2234251968503935</v>
      </c>
      <c r="G12" s="9" t="s">
        <v>16</v>
      </c>
      <c r="H12" s="7">
        <v>3</v>
      </c>
      <c r="I12" s="10">
        <v>0</v>
      </c>
    </row>
    <row r="13" spans="1:9" ht="51">
      <c r="A13" s="61"/>
      <c r="B13" s="64"/>
      <c r="C13" s="6" t="s">
        <v>24</v>
      </c>
      <c r="D13" s="7">
        <v>1275</v>
      </c>
      <c r="E13" s="7">
        <v>8128</v>
      </c>
      <c r="F13" s="8">
        <f t="shared" si="0"/>
        <v>15.686515748031496</v>
      </c>
      <c r="G13" s="9" t="s">
        <v>16</v>
      </c>
      <c r="H13" s="7">
        <v>3</v>
      </c>
      <c r="I13" s="10">
        <v>0</v>
      </c>
    </row>
    <row r="14" spans="1:9" ht="102">
      <c r="A14" s="61"/>
      <c r="B14" s="64"/>
      <c r="C14" s="6" t="s">
        <v>25</v>
      </c>
      <c r="D14" s="7">
        <v>750</v>
      </c>
      <c r="E14" s="7">
        <v>8128</v>
      </c>
      <c r="F14" s="8">
        <f t="shared" si="0"/>
        <v>9.22736220472441</v>
      </c>
      <c r="G14" s="9" t="s">
        <v>16</v>
      </c>
      <c r="H14" s="7">
        <v>3</v>
      </c>
      <c r="I14" s="10">
        <v>0</v>
      </c>
    </row>
    <row r="15" spans="1:9" ht="63.75">
      <c r="A15" s="61"/>
      <c r="B15" s="64"/>
      <c r="C15" s="9" t="s">
        <v>26</v>
      </c>
      <c r="D15" s="7">
        <v>5817</v>
      </c>
      <c r="E15" s="7">
        <v>8128</v>
      </c>
      <c r="F15" s="8">
        <f t="shared" si="0"/>
        <v>71.56742125984252</v>
      </c>
      <c r="G15" s="9" t="s">
        <v>16</v>
      </c>
      <c r="H15" s="7">
        <v>3</v>
      </c>
      <c r="I15" s="10">
        <v>2</v>
      </c>
    </row>
    <row r="16" spans="1:9" ht="51">
      <c r="A16" s="61"/>
      <c r="B16" s="64"/>
      <c r="C16" s="9" t="s">
        <v>27</v>
      </c>
      <c r="D16" s="7">
        <v>539</v>
      </c>
      <c r="E16" s="7">
        <v>8128</v>
      </c>
      <c r="F16" s="8">
        <f t="shared" si="0"/>
        <v>6.631397637795275</v>
      </c>
      <c r="G16" s="9" t="s">
        <v>16</v>
      </c>
      <c r="H16" s="7">
        <v>3</v>
      </c>
      <c r="I16" s="10">
        <v>0</v>
      </c>
    </row>
    <row r="17" spans="1:9" ht="63.75">
      <c r="A17" s="61"/>
      <c r="B17" s="64"/>
      <c r="C17" s="9" t="s">
        <v>28</v>
      </c>
      <c r="D17" s="7">
        <v>8128</v>
      </c>
      <c r="E17" s="7">
        <v>8128</v>
      </c>
      <c r="F17" s="8">
        <f t="shared" si="0"/>
        <v>100</v>
      </c>
      <c r="G17" s="9" t="s">
        <v>16</v>
      </c>
      <c r="H17" s="7">
        <v>3</v>
      </c>
      <c r="I17" s="10">
        <v>3</v>
      </c>
    </row>
    <row r="18" spans="1:9" ht="114.75">
      <c r="A18" s="62"/>
      <c r="B18" s="59"/>
      <c r="C18" s="9" t="s">
        <v>29</v>
      </c>
      <c r="D18" s="7">
        <v>6</v>
      </c>
      <c r="E18" s="7">
        <v>6</v>
      </c>
      <c r="F18" s="8">
        <f t="shared" si="0"/>
        <v>100</v>
      </c>
      <c r="G18" s="9" t="s">
        <v>16</v>
      </c>
      <c r="H18" s="7">
        <v>3</v>
      </c>
      <c r="I18" s="10">
        <v>3</v>
      </c>
    </row>
    <row r="19" spans="1:9" ht="12.75">
      <c r="A19" s="65" t="s">
        <v>30</v>
      </c>
      <c r="B19" s="58"/>
      <c r="C19" s="58"/>
      <c r="D19" s="58"/>
      <c r="E19" s="58"/>
      <c r="F19" s="58"/>
      <c r="G19" s="59"/>
      <c r="H19" s="12">
        <v>45</v>
      </c>
      <c r="I19" s="13">
        <f>SUM(I4:I18)</f>
        <v>23</v>
      </c>
    </row>
    <row r="20" spans="1:9" ht="51">
      <c r="A20" s="60" t="s">
        <v>31</v>
      </c>
      <c r="B20" s="63" t="s">
        <v>32</v>
      </c>
      <c r="C20" s="9" t="s">
        <v>33</v>
      </c>
      <c r="D20" s="7">
        <v>1625</v>
      </c>
      <c r="E20" s="7">
        <v>8128</v>
      </c>
      <c r="F20" s="8">
        <f aca="true" t="shared" si="1" ref="F20:F23">SUM(D20/E20)*100</f>
        <v>19.992618110236222</v>
      </c>
      <c r="G20" s="9" t="s">
        <v>16</v>
      </c>
      <c r="H20" s="7">
        <v>3</v>
      </c>
      <c r="I20" s="10">
        <v>0</v>
      </c>
    </row>
    <row r="21" spans="1:9" ht="51">
      <c r="A21" s="61"/>
      <c r="B21" s="64"/>
      <c r="C21" s="9" t="s">
        <v>34</v>
      </c>
      <c r="D21" s="7">
        <v>18</v>
      </c>
      <c r="E21" s="7">
        <v>8128</v>
      </c>
      <c r="F21" s="8">
        <f t="shared" si="1"/>
        <v>0.22145669291338582</v>
      </c>
      <c r="G21" s="9" t="s">
        <v>16</v>
      </c>
      <c r="H21" s="7">
        <v>3</v>
      </c>
      <c r="I21" s="10">
        <v>0</v>
      </c>
    </row>
    <row r="22" spans="1:9" ht="51">
      <c r="A22" s="61"/>
      <c r="B22" s="64"/>
      <c r="C22" s="9" t="s">
        <v>35</v>
      </c>
      <c r="D22" s="7">
        <v>1781</v>
      </c>
      <c r="E22" s="14" t="s">
        <v>36</v>
      </c>
      <c r="F22" s="8">
        <f t="shared" si="1"/>
        <v>21.911909448818896</v>
      </c>
      <c r="G22" s="9" t="s">
        <v>16</v>
      </c>
      <c r="H22" s="7">
        <v>3</v>
      </c>
      <c r="I22" s="10">
        <v>0</v>
      </c>
    </row>
    <row r="23" spans="1:9" ht="51">
      <c r="A23" s="62"/>
      <c r="B23" s="59"/>
      <c r="C23" s="9" t="s">
        <v>37</v>
      </c>
      <c r="D23" s="7">
        <v>8128</v>
      </c>
      <c r="E23" s="7">
        <v>8128</v>
      </c>
      <c r="F23" s="8">
        <f t="shared" si="1"/>
        <v>100</v>
      </c>
      <c r="G23" s="9" t="s">
        <v>16</v>
      </c>
      <c r="H23" s="7">
        <v>3</v>
      </c>
      <c r="I23" s="10">
        <v>3</v>
      </c>
    </row>
    <row r="24" spans="1:9" ht="12.75">
      <c r="A24" s="65" t="s">
        <v>30</v>
      </c>
      <c r="B24" s="58"/>
      <c r="C24" s="58"/>
      <c r="D24" s="58"/>
      <c r="E24" s="58"/>
      <c r="F24" s="58"/>
      <c r="G24" s="59"/>
      <c r="H24" s="12">
        <v>12</v>
      </c>
      <c r="I24" s="13">
        <f>SUM(I20:I23)</f>
        <v>3</v>
      </c>
    </row>
    <row r="25" spans="1:9" ht="76.5">
      <c r="A25" s="60" t="s">
        <v>38</v>
      </c>
      <c r="B25" s="63" t="s">
        <v>39</v>
      </c>
      <c r="C25" s="9" t="s">
        <v>40</v>
      </c>
      <c r="D25" s="7">
        <v>1046</v>
      </c>
      <c r="E25" s="7">
        <v>8128</v>
      </c>
      <c r="F25" s="8">
        <f aca="true" t="shared" si="2" ref="F25:F28">SUM(D25/E25)*100</f>
        <v>12.869094488188976</v>
      </c>
      <c r="G25" s="9" t="s">
        <v>16</v>
      </c>
      <c r="H25" s="7">
        <v>3</v>
      </c>
      <c r="I25" s="10">
        <v>0</v>
      </c>
    </row>
    <row r="26" spans="1:9" ht="63.75">
      <c r="A26" s="61"/>
      <c r="B26" s="64"/>
      <c r="C26" s="9" t="s">
        <v>41</v>
      </c>
      <c r="D26" s="7">
        <v>135</v>
      </c>
      <c r="E26" s="7">
        <v>8128</v>
      </c>
      <c r="F26" s="8">
        <f t="shared" si="2"/>
        <v>1.660925196850394</v>
      </c>
      <c r="G26" s="9" t="s">
        <v>16</v>
      </c>
      <c r="H26" s="7">
        <v>3</v>
      </c>
      <c r="I26" s="10">
        <v>0</v>
      </c>
    </row>
    <row r="27" spans="1:9" ht="51">
      <c r="A27" s="61"/>
      <c r="B27" s="64"/>
      <c r="C27" s="9" t="s">
        <v>42</v>
      </c>
      <c r="D27" s="7">
        <v>3085</v>
      </c>
      <c r="E27" s="7">
        <v>8128</v>
      </c>
      <c r="F27" s="8">
        <f t="shared" si="2"/>
        <v>37.955216535433074</v>
      </c>
      <c r="G27" s="9" t="s">
        <v>16</v>
      </c>
      <c r="H27" s="7">
        <v>3</v>
      </c>
      <c r="I27" s="10">
        <v>0</v>
      </c>
    </row>
    <row r="28" spans="1:9" ht="38.25">
      <c r="A28" s="62"/>
      <c r="B28" s="59"/>
      <c r="C28" s="9" t="s">
        <v>43</v>
      </c>
      <c r="D28" s="7">
        <v>6</v>
      </c>
      <c r="E28" s="7">
        <v>6</v>
      </c>
      <c r="F28" s="8">
        <f t="shared" si="2"/>
        <v>100</v>
      </c>
      <c r="G28" s="9" t="s">
        <v>44</v>
      </c>
      <c r="H28" s="7">
        <v>3</v>
      </c>
      <c r="I28" s="10">
        <v>3</v>
      </c>
    </row>
    <row r="29" spans="1:9" ht="12.75">
      <c r="A29" s="65" t="s">
        <v>30</v>
      </c>
      <c r="B29" s="58"/>
      <c r="C29" s="58"/>
      <c r="D29" s="58"/>
      <c r="E29" s="58"/>
      <c r="F29" s="58"/>
      <c r="G29" s="59"/>
      <c r="H29" s="12">
        <v>12</v>
      </c>
      <c r="I29" s="13">
        <f>SUM(I25:I28)</f>
        <v>3</v>
      </c>
    </row>
    <row r="30" spans="1:9" ht="89.25">
      <c r="A30" s="60" t="s">
        <v>45</v>
      </c>
      <c r="B30" s="63" t="s">
        <v>46</v>
      </c>
      <c r="C30" s="9" t="s">
        <v>47</v>
      </c>
      <c r="D30" s="7">
        <v>572</v>
      </c>
      <c r="E30" s="7">
        <v>572</v>
      </c>
      <c r="F30" s="8">
        <f aca="true" t="shared" si="3" ref="F30:F34">SUM(D30/E30)*100</f>
        <v>100</v>
      </c>
      <c r="G30" s="9" t="s">
        <v>16</v>
      </c>
      <c r="H30" s="7">
        <v>3</v>
      </c>
      <c r="I30" s="10">
        <v>3</v>
      </c>
    </row>
    <row r="31" spans="1:9" ht="127.5">
      <c r="A31" s="61"/>
      <c r="B31" s="64"/>
      <c r="C31" s="9" t="s">
        <v>48</v>
      </c>
      <c r="D31" s="7">
        <v>293</v>
      </c>
      <c r="E31" s="7">
        <v>572</v>
      </c>
      <c r="F31" s="8">
        <f t="shared" si="3"/>
        <v>51.22377622377622</v>
      </c>
      <c r="G31" s="9" t="s">
        <v>16</v>
      </c>
      <c r="H31" s="7">
        <v>3</v>
      </c>
      <c r="I31" s="10">
        <v>0</v>
      </c>
    </row>
    <row r="32" spans="1:9" ht="127.5">
      <c r="A32" s="61"/>
      <c r="B32" s="64"/>
      <c r="C32" s="9" t="s">
        <v>49</v>
      </c>
      <c r="D32" s="7">
        <v>160</v>
      </c>
      <c r="E32" s="7">
        <v>572</v>
      </c>
      <c r="F32" s="8">
        <f t="shared" si="3"/>
        <v>27.972027972027973</v>
      </c>
      <c r="G32" s="9" t="s">
        <v>16</v>
      </c>
      <c r="H32" s="7">
        <v>3</v>
      </c>
      <c r="I32" s="10">
        <v>0</v>
      </c>
    </row>
    <row r="33" spans="1:9" ht="51">
      <c r="A33" s="61"/>
      <c r="B33" s="64"/>
      <c r="C33" s="9" t="s">
        <v>50</v>
      </c>
      <c r="D33" s="7">
        <v>334</v>
      </c>
      <c r="E33" s="7">
        <v>572</v>
      </c>
      <c r="F33" s="8">
        <f t="shared" si="3"/>
        <v>58.39160839160839</v>
      </c>
      <c r="G33" s="9" t="s">
        <v>16</v>
      </c>
      <c r="H33" s="7">
        <v>3</v>
      </c>
      <c r="I33" s="10">
        <v>0</v>
      </c>
    </row>
    <row r="34" spans="1:9" ht="51">
      <c r="A34" s="62"/>
      <c r="B34" s="59"/>
      <c r="C34" s="9" t="s">
        <v>51</v>
      </c>
      <c r="D34" s="11">
        <v>1</v>
      </c>
      <c r="E34" s="11">
        <v>572</v>
      </c>
      <c r="F34" s="8">
        <f t="shared" si="3"/>
        <v>0.17482517482517482</v>
      </c>
      <c r="G34" s="9" t="s">
        <v>16</v>
      </c>
      <c r="H34" s="7">
        <v>3</v>
      </c>
      <c r="I34" s="10">
        <v>0</v>
      </c>
    </row>
    <row r="35" spans="1:9" ht="12.75">
      <c r="A35" s="65" t="s">
        <v>30</v>
      </c>
      <c r="B35" s="58"/>
      <c r="C35" s="58"/>
      <c r="D35" s="58"/>
      <c r="E35" s="58"/>
      <c r="F35" s="58"/>
      <c r="G35" s="59"/>
      <c r="H35" s="12">
        <v>15</v>
      </c>
      <c r="I35" s="13">
        <f>SUM(I30:I34)</f>
        <v>3</v>
      </c>
    </row>
    <row r="36" spans="1:9" ht="114.75">
      <c r="A36" s="60" t="s">
        <v>52</v>
      </c>
      <c r="B36" s="63" t="s">
        <v>53</v>
      </c>
      <c r="C36" s="9" t="s">
        <v>54</v>
      </c>
      <c r="D36" s="7">
        <v>6</v>
      </c>
      <c r="E36" s="7">
        <v>6</v>
      </c>
      <c r="F36" s="8">
        <f aca="true" t="shared" si="4" ref="F36:F39">SUM(D36/E36)*100</f>
        <v>100</v>
      </c>
      <c r="G36" s="9" t="s">
        <v>16</v>
      </c>
      <c r="H36" s="7">
        <v>3</v>
      </c>
      <c r="I36" s="10">
        <v>3</v>
      </c>
    </row>
    <row r="37" spans="1:9" ht="76.5">
      <c r="A37" s="61"/>
      <c r="B37" s="64"/>
      <c r="C37" s="9" t="s">
        <v>55</v>
      </c>
      <c r="D37" s="11">
        <v>8128</v>
      </c>
      <c r="E37" s="11">
        <v>8128</v>
      </c>
      <c r="F37" s="8">
        <f t="shared" si="4"/>
        <v>100</v>
      </c>
      <c r="G37" s="9" t="s">
        <v>16</v>
      </c>
      <c r="H37" s="7">
        <v>3</v>
      </c>
      <c r="I37" s="10">
        <v>3</v>
      </c>
    </row>
    <row r="38" spans="1:9" ht="51">
      <c r="A38" s="61"/>
      <c r="B38" s="64"/>
      <c r="C38" s="9" t="s">
        <v>56</v>
      </c>
      <c r="D38" s="7">
        <v>315</v>
      </c>
      <c r="E38" s="7">
        <v>8128</v>
      </c>
      <c r="F38" s="8">
        <f t="shared" si="4"/>
        <v>3.875492125984252</v>
      </c>
      <c r="G38" s="9" t="s">
        <v>16</v>
      </c>
      <c r="H38" s="7">
        <v>3</v>
      </c>
      <c r="I38" s="10">
        <v>0</v>
      </c>
    </row>
    <row r="39" spans="1:9" ht="63.75">
      <c r="A39" s="62"/>
      <c r="B39" s="59"/>
      <c r="C39" s="9" t="s">
        <v>57</v>
      </c>
      <c r="D39" s="7">
        <v>273</v>
      </c>
      <c r="E39" s="7">
        <v>8128</v>
      </c>
      <c r="F39" s="8">
        <f t="shared" si="4"/>
        <v>3.358759842519685</v>
      </c>
      <c r="G39" s="9" t="s">
        <v>16</v>
      </c>
      <c r="H39" s="7">
        <v>3</v>
      </c>
      <c r="I39" s="10">
        <v>0</v>
      </c>
    </row>
    <row r="40" spans="1:9" ht="12.75">
      <c r="A40" s="65" t="s">
        <v>30</v>
      </c>
      <c r="B40" s="58"/>
      <c r="C40" s="58"/>
      <c r="D40" s="58"/>
      <c r="E40" s="58"/>
      <c r="F40" s="58"/>
      <c r="G40" s="59"/>
      <c r="H40" s="12">
        <v>12</v>
      </c>
      <c r="I40" s="13">
        <f>SUM(I36:I39)</f>
        <v>6</v>
      </c>
    </row>
    <row r="41" spans="1:9" ht="12.75">
      <c r="A41" s="57" t="s">
        <v>58</v>
      </c>
      <c r="B41" s="58"/>
      <c r="C41" s="58"/>
      <c r="D41" s="58"/>
      <c r="E41" s="58"/>
      <c r="F41" s="58"/>
      <c r="G41" s="59"/>
      <c r="H41" s="15"/>
      <c r="I41" s="15"/>
    </row>
    <row r="42" spans="1:9" ht="63.75">
      <c r="A42" s="16" t="s">
        <v>59</v>
      </c>
      <c r="B42" s="17" t="s">
        <v>60</v>
      </c>
      <c r="C42" s="18" t="s">
        <v>61</v>
      </c>
      <c r="D42" s="17">
        <v>23</v>
      </c>
      <c r="E42" s="17">
        <v>23</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34</v>
      </c>
      <c r="E44" s="17">
        <v>8128</v>
      </c>
      <c r="F44" s="8">
        <f aca="true" t="shared" si="5" ref="F44:F47">SUM(D44/E44)*100</f>
        <v>0.41830708661417326</v>
      </c>
      <c r="G44" s="18" t="s">
        <v>66</v>
      </c>
      <c r="H44" s="17">
        <v>3</v>
      </c>
      <c r="I44" s="10">
        <v>3</v>
      </c>
    </row>
    <row r="45" spans="1:9" ht="127.5">
      <c r="A45" s="61"/>
      <c r="B45" s="64"/>
      <c r="C45" s="18" t="s">
        <v>67</v>
      </c>
      <c r="D45" s="17">
        <v>34</v>
      </c>
      <c r="E45" s="17">
        <v>34</v>
      </c>
      <c r="F45" s="8">
        <f t="shared" si="5"/>
        <v>100</v>
      </c>
      <c r="G45" s="18" t="s">
        <v>68</v>
      </c>
      <c r="H45" s="17">
        <v>3</v>
      </c>
      <c r="I45" s="10">
        <v>3</v>
      </c>
    </row>
    <row r="46" spans="1:9" ht="76.5">
      <c r="A46" s="61"/>
      <c r="B46" s="64"/>
      <c r="C46" s="18" t="s">
        <v>69</v>
      </c>
      <c r="D46" s="17">
        <v>5</v>
      </c>
      <c r="E46" s="17">
        <v>8128</v>
      </c>
      <c r="F46" s="8">
        <f t="shared" si="5"/>
        <v>0.061515748031496065</v>
      </c>
      <c r="G46" s="18" t="s">
        <v>70</v>
      </c>
      <c r="H46" s="17">
        <v>3</v>
      </c>
      <c r="I46" s="10">
        <v>3</v>
      </c>
    </row>
    <row r="47" spans="1:9" ht="102">
      <c r="A47" s="62"/>
      <c r="B47" s="59"/>
      <c r="C47" s="18" t="s">
        <v>71</v>
      </c>
      <c r="D47" s="7">
        <v>12</v>
      </c>
      <c r="E47" s="17">
        <v>34</v>
      </c>
      <c r="F47" s="8">
        <f t="shared" si="5"/>
        <v>35.294117647058826</v>
      </c>
      <c r="G47" s="18" t="s">
        <v>16</v>
      </c>
      <c r="H47" s="17">
        <v>3</v>
      </c>
      <c r="I47" s="10">
        <v>0</v>
      </c>
    </row>
    <row r="48" spans="1:9" ht="12.75">
      <c r="A48" s="66" t="s">
        <v>30</v>
      </c>
      <c r="B48" s="58"/>
      <c r="C48" s="58"/>
      <c r="D48" s="58"/>
      <c r="E48" s="58"/>
      <c r="F48" s="58"/>
      <c r="G48" s="59"/>
      <c r="H48" s="19">
        <v>12</v>
      </c>
      <c r="I48" s="13">
        <f>SUM(I44:I47)</f>
        <v>9</v>
      </c>
    </row>
    <row r="49" spans="1:9" ht="63.75">
      <c r="A49" s="67" t="s">
        <v>72</v>
      </c>
      <c r="B49" s="68" t="s">
        <v>73</v>
      </c>
      <c r="C49" s="18" t="s">
        <v>74</v>
      </c>
      <c r="D49" s="17">
        <v>6</v>
      </c>
      <c r="E49" s="17">
        <v>6</v>
      </c>
      <c r="F49" s="8">
        <f aca="true" t="shared" si="6" ref="F49:F51">SUM(D49/E49)*100</f>
        <v>100</v>
      </c>
      <c r="G49" s="18" t="s">
        <v>16</v>
      </c>
      <c r="H49" s="17">
        <v>3</v>
      </c>
      <c r="I49" s="10">
        <v>3</v>
      </c>
    </row>
    <row r="50" spans="1:9" ht="89.25">
      <c r="A50" s="61"/>
      <c r="B50" s="64"/>
      <c r="C50" s="18" t="s">
        <v>75</v>
      </c>
      <c r="D50" s="17">
        <v>34</v>
      </c>
      <c r="E50" s="17">
        <v>34</v>
      </c>
      <c r="F50" s="8">
        <f t="shared" si="6"/>
        <v>100</v>
      </c>
      <c r="G50" s="18" t="s">
        <v>76</v>
      </c>
      <c r="H50" s="17">
        <v>3</v>
      </c>
      <c r="I50" s="10">
        <v>3</v>
      </c>
    </row>
    <row r="51" spans="1:9" ht="102">
      <c r="A51" s="62"/>
      <c r="B51" s="59"/>
      <c r="C51" s="18" t="s">
        <v>77</v>
      </c>
      <c r="D51" s="17">
        <v>14</v>
      </c>
      <c r="E51" s="17">
        <v>14</v>
      </c>
      <c r="F51" s="8">
        <f t="shared" si="6"/>
        <v>100</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59</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59</v>
      </c>
    </row>
    <row r="57" spans="1:9" ht="89.25">
      <c r="A57" s="22" t="s">
        <v>31</v>
      </c>
      <c r="B57" s="69" t="s">
        <v>82</v>
      </c>
      <c r="C57" s="58"/>
      <c r="D57" s="58"/>
      <c r="E57" s="58"/>
      <c r="F57" s="58"/>
      <c r="G57" s="59"/>
      <c r="H57" s="7" t="s">
        <v>83</v>
      </c>
      <c r="I57" s="24">
        <f>SUM(I56/H53)*100</f>
        <v>49.166666666666664</v>
      </c>
    </row>
    <row r="58" spans="1:9" ht="246" customHeight="1">
      <c r="A58" s="22" t="s">
        <v>38</v>
      </c>
      <c r="B58" s="22" t="s">
        <v>84</v>
      </c>
      <c r="C58" s="69" t="s">
        <v>85</v>
      </c>
      <c r="D58" s="58"/>
      <c r="E58" s="58"/>
      <c r="F58" s="58"/>
      <c r="G58" s="58"/>
      <c r="H58" s="58"/>
      <c r="I58" s="59"/>
    </row>
    <row r="59" spans="1:9" ht="125.25" customHeight="1">
      <c r="A59" s="22" t="s">
        <v>45</v>
      </c>
      <c r="B59" s="22" t="s">
        <v>86</v>
      </c>
      <c r="C59" s="69" t="s">
        <v>87</v>
      </c>
      <c r="D59" s="58"/>
      <c r="E59" s="58"/>
      <c r="F59" s="58"/>
      <c r="G59" s="58"/>
      <c r="H59" s="58"/>
      <c r="I59" s="59"/>
    </row>
    <row r="60" spans="1:9" ht="114.75">
      <c r="A60" s="22" t="s">
        <v>52</v>
      </c>
      <c r="B60" s="22" t="s">
        <v>88</v>
      </c>
      <c r="C60" s="69" t="s">
        <v>89</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91"/>
  <sheetViews>
    <sheetView tabSelected="1" workbookViewId="0" topLeftCell="A70">
      <selection activeCell="E5" sqref="E5"/>
    </sheetView>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79" customWidth="1"/>
    <col min="6" max="6" width="11.00390625" style="0" customWidth="1"/>
    <col min="7" max="7" width="26.421875" style="0" customWidth="1"/>
    <col min="8" max="8" width="17.140625" style="0" customWidth="1"/>
    <col min="9" max="9" width="16.7109375" style="0" customWidth="1"/>
  </cols>
  <sheetData>
    <row r="1" ht="18">
      <c r="C1" s="1" t="s">
        <v>177</v>
      </c>
    </row>
    <row r="2" spans="1:9" ht="76.5">
      <c r="A2" s="2" t="s">
        <v>1</v>
      </c>
      <c r="B2" s="3" t="s">
        <v>2</v>
      </c>
      <c r="C2" s="3" t="s">
        <v>3</v>
      </c>
      <c r="D2" s="3" t="s">
        <v>4</v>
      </c>
      <c r="E2" s="80"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7</v>
      </c>
      <c r="E4" s="81">
        <v>7</v>
      </c>
      <c r="F4" s="8">
        <f aca="true" t="shared" si="0" ref="F4:F18">SUM(D4/E4)*100</f>
        <v>100</v>
      </c>
      <c r="G4" s="9" t="s">
        <v>14</v>
      </c>
      <c r="H4" s="7">
        <v>3</v>
      </c>
      <c r="I4" s="10"/>
    </row>
    <row r="5" spans="1:9" ht="51">
      <c r="A5" s="61"/>
      <c r="B5" s="64"/>
      <c r="C5" s="6" t="s">
        <v>15</v>
      </c>
      <c r="D5" s="7">
        <v>1441</v>
      </c>
      <c r="E5" s="81">
        <v>1441</v>
      </c>
      <c r="F5" s="8">
        <f t="shared" si="0"/>
        <v>100</v>
      </c>
      <c r="G5" s="9" t="s">
        <v>16</v>
      </c>
      <c r="H5" s="7">
        <v>3</v>
      </c>
      <c r="I5" s="10"/>
    </row>
    <row r="6" spans="1:9" ht="51">
      <c r="A6" s="61"/>
      <c r="B6" s="64"/>
      <c r="C6" s="6" t="s">
        <v>17</v>
      </c>
      <c r="D6" s="7">
        <v>1441</v>
      </c>
      <c r="E6" s="81">
        <v>1441</v>
      </c>
      <c r="F6" s="8">
        <f t="shared" si="0"/>
        <v>100</v>
      </c>
      <c r="G6" s="9" t="s">
        <v>16</v>
      </c>
      <c r="H6" s="7">
        <v>3</v>
      </c>
      <c r="I6" s="10"/>
    </row>
    <row r="7" spans="1:9" ht="51">
      <c r="A7" s="61"/>
      <c r="B7" s="64"/>
      <c r="C7" s="6" t="s">
        <v>18</v>
      </c>
      <c r="D7" s="7">
        <v>7</v>
      </c>
      <c r="E7" s="81">
        <v>7</v>
      </c>
      <c r="F7" s="8">
        <f t="shared" si="0"/>
        <v>100</v>
      </c>
      <c r="G7" s="9" t="s">
        <v>14</v>
      </c>
      <c r="H7" s="7">
        <v>3</v>
      </c>
      <c r="I7" s="10"/>
    </row>
    <row r="8" spans="1:9" ht="63.75">
      <c r="A8" s="61"/>
      <c r="B8" s="64"/>
      <c r="C8" s="6" t="s">
        <v>19</v>
      </c>
      <c r="D8" s="7">
        <v>659</v>
      </c>
      <c r="E8" s="82">
        <v>1441</v>
      </c>
      <c r="F8" s="8">
        <f t="shared" si="0"/>
        <v>45.73213046495489</v>
      </c>
      <c r="G8" s="9" t="s">
        <v>16</v>
      </c>
      <c r="H8" s="7">
        <v>3</v>
      </c>
      <c r="I8" s="10"/>
    </row>
    <row r="9" spans="1:9" ht="51">
      <c r="A9" s="61"/>
      <c r="B9" s="64"/>
      <c r="C9" s="6" t="s">
        <v>20</v>
      </c>
      <c r="D9" s="7">
        <v>58</v>
      </c>
      <c r="E9" s="81">
        <v>1441</v>
      </c>
      <c r="F9" s="8">
        <f t="shared" si="0"/>
        <v>4.02498265093685</v>
      </c>
      <c r="G9" s="9" t="s">
        <v>16</v>
      </c>
      <c r="H9" s="7">
        <v>3</v>
      </c>
      <c r="I9" s="10"/>
    </row>
    <row r="10" spans="1:9" ht="51">
      <c r="A10" s="61"/>
      <c r="B10" s="64"/>
      <c r="C10" s="6" t="s">
        <v>21</v>
      </c>
      <c r="D10" s="7">
        <v>258</v>
      </c>
      <c r="E10" s="81">
        <v>1441</v>
      </c>
      <c r="F10" s="8">
        <f t="shared" si="0"/>
        <v>17.90423317140874</v>
      </c>
      <c r="G10" s="9" t="s">
        <v>16</v>
      </c>
      <c r="H10" s="7">
        <v>3</v>
      </c>
      <c r="I10" s="10"/>
    </row>
    <row r="11" spans="1:9" ht="51">
      <c r="A11" s="61"/>
      <c r="B11" s="64"/>
      <c r="C11" s="6" t="s">
        <v>22</v>
      </c>
      <c r="D11" s="7">
        <v>1441</v>
      </c>
      <c r="E11" s="81">
        <v>1441</v>
      </c>
      <c r="F11" s="8">
        <f t="shared" si="0"/>
        <v>100</v>
      </c>
      <c r="G11" s="9" t="s">
        <v>16</v>
      </c>
      <c r="H11" s="7">
        <v>3</v>
      </c>
      <c r="I11" s="10"/>
    </row>
    <row r="12" spans="1:9" ht="51">
      <c r="A12" s="61"/>
      <c r="B12" s="64"/>
      <c r="C12" s="6" t="s">
        <v>23</v>
      </c>
      <c r="D12" s="7">
        <v>27</v>
      </c>
      <c r="E12" s="81">
        <v>1441</v>
      </c>
      <c r="F12" s="8">
        <f t="shared" si="0"/>
        <v>1.8736988202637055</v>
      </c>
      <c r="G12" s="9" t="s">
        <v>16</v>
      </c>
      <c r="H12" s="7">
        <v>3</v>
      </c>
      <c r="I12" s="10"/>
    </row>
    <row r="13" spans="1:9" ht="51">
      <c r="A13" s="61"/>
      <c r="B13" s="64"/>
      <c r="C13" s="6" t="s">
        <v>24</v>
      </c>
      <c r="D13" s="7">
        <v>161</v>
      </c>
      <c r="E13" s="82">
        <v>1000</v>
      </c>
      <c r="F13" s="8">
        <f t="shared" si="0"/>
        <v>16.1</v>
      </c>
      <c r="G13" s="9" t="s">
        <v>16</v>
      </c>
      <c r="H13" s="7">
        <v>3</v>
      </c>
      <c r="I13" s="10"/>
    </row>
    <row r="14" spans="1:9" ht="102">
      <c r="A14" s="61"/>
      <c r="B14" s="64"/>
      <c r="C14" s="6" t="s">
        <v>25</v>
      </c>
      <c r="D14" s="7">
        <v>27</v>
      </c>
      <c r="E14" s="82">
        <v>220</v>
      </c>
      <c r="F14" s="8">
        <f t="shared" si="0"/>
        <v>12.272727272727273</v>
      </c>
      <c r="G14" s="9" t="s">
        <v>16</v>
      </c>
      <c r="H14" s="7">
        <v>3</v>
      </c>
      <c r="I14" s="10"/>
    </row>
    <row r="15" spans="1:9" ht="63.75">
      <c r="A15" s="61"/>
      <c r="B15" s="64"/>
      <c r="C15" s="9" t="s">
        <v>26</v>
      </c>
      <c r="D15" s="7">
        <v>972</v>
      </c>
      <c r="E15" s="81">
        <v>1441</v>
      </c>
      <c r="F15" s="8">
        <f t="shared" si="0"/>
        <v>67.45315752949341</v>
      </c>
      <c r="G15" s="9" t="s">
        <v>16</v>
      </c>
      <c r="H15" s="7">
        <v>3</v>
      </c>
      <c r="I15" s="10"/>
    </row>
    <row r="16" spans="1:9" ht="51">
      <c r="A16" s="61"/>
      <c r="B16" s="64"/>
      <c r="C16" s="9" t="s">
        <v>27</v>
      </c>
      <c r="D16" s="7">
        <v>449</v>
      </c>
      <c r="E16" s="82">
        <v>1000</v>
      </c>
      <c r="F16" s="8">
        <f t="shared" si="0"/>
        <v>44.9</v>
      </c>
      <c r="G16" s="9" t="s">
        <v>16</v>
      </c>
      <c r="H16" s="7">
        <v>3</v>
      </c>
      <c r="I16" s="10"/>
    </row>
    <row r="17" spans="1:9" ht="63.75">
      <c r="A17" s="61"/>
      <c r="B17" s="64"/>
      <c r="C17" s="9" t="s">
        <v>28</v>
      </c>
      <c r="D17" s="7">
        <v>1000</v>
      </c>
      <c r="E17" s="82">
        <v>1000</v>
      </c>
      <c r="F17" s="8">
        <f t="shared" si="0"/>
        <v>100</v>
      </c>
      <c r="G17" s="9" t="s">
        <v>16</v>
      </c>
      <c r="H17" s="7">
        <v>3</v>
      </c>
      <c r="I17" s="10"/>
    </row>
    <row r="18" spans="1:9" ht="114.75">
      <c r="A18" s="62"/>
      <c r="B18" s="59"/>
      <c r="C18" s="9" t="s">
        <v>29</v>
      </c>
      <c r="D18" s="7">
        <v>3</v>
      </c>
      <c r="E18" s="82">
        <v>7</v>
      </c>
      <c r="F18" s="8">
        <f t="shared" si="0"/>
        <v>42.857142857142854</v>
      </c>
      <c r="G18" s="9" t="s">
        <v>16</v>
      </c>
      <c r="H18" s="7">
        <v>3</v>
      </c>
      <c r="I18" s="10"/>
    </row>
    <row r="19" spans="1:9" ht="12.75">
      <c r="A19" s="65" t="s">
        <v>30</v>
      </c>
      <c r="B19" s="58"/>
      <c r="C19" s="58"/>
      <c r="D19" s="58"/>
      <c r="E19" s="58"/>
      <c r="F19" s="58"/>
      <c r="G19" s="59"/>
      <c r="H19" s="12">
        <v>45</v>
      </c>
      <c r="I19" s="13">
        <f>SUM(I4:I18)</f>
        <v>0</v>
      </c>
    </row>
    <row r="20" spans="1:9" ht="51">
      <c r="A20" s="60" t="s">
        <v>31</v>
      </c>
      <c r="B20" s="63" t="s">
        <v>32</v>
      </c>
      <c r="C20" s="9" t="s">
        <v>33</v>
      </c>
      <c r="D20" s="7">
        <v>2</v>
      </c>
      <c r="E20" s="82">
        <v>1000</v>
      </c>
      <c r="F20" s="8">
        <f aca="true" t="shared" si="1" ref="F20:F23">SUM(D20/E20)*100</f>
        <v>0.2</v>
      </c>
      <c r="G20" s="9" t="s">
        <v>16</v>
      </c>
      <c r="H20" s="7">
        <v>3</v>
      </c>
      <c r="I20" s="10"/>
    </row>
    <row r="21" spans="1:9" ht="51">
      <c r="A21" s="61"/>
      <c r="B21" s="64"/>
      <c r="C21" s="9" t="s">
        <v>34</v>
      </c>
      <c r="D21" s="7">
        <v>0</v>
      </c>
      <c r="E21" s="81">
        <v>1441</v>
      </c>
      <c r="F21" s="8">
        <f t="shared" si="1"/>
        <v>0</v>
      </c>
      <c r="G21" s="9" t="s">
        <v>16</v>
      </c>
      <c r="H21" s="7">
        <v>3</v>
      </c>
      <c r="I21" s="10"/>
    </row>
    <row r="22" spans="1:9" ht="51">
      <c r="A22" s="61"/>
      <c r="B22" s="64"/>
      <c r="C22" s="9" t="s">
        <v>35</v>
      </c>
      <c r="D22" s="7">
        <v>42</v>
      </c>
      <c r="E22" s="82">
        <v>1000</v>
      </c>
      <c r="F22" s="8">
        <f t="shared" si="1"/>
        <v>4.2</v>
      </c>
      <c r="G22" s="9" t="s">
        <v>16</v>
      </c>
      <c r="H22" s="7">
        <v>3</v>
      </c>
      <c r="I22" s="10"/>
    </row>
    <row r="23" spans="1:9" ht="51">
      <c r="A23" s="62"/>
      <c r="B23" s="59"/>
      <c r="C23" s="9" t="s">
        <v>37</v>
      </c>
      <c r="D23" s="7">
        <v>0</v>
      </c>
      <c r="E23" s="82">
        <v>1441</v>
      </c>
      <c r="F23" s="8">
        <f t="shared" si="1"/>
        <v>0</v>
      </c>
      <c r="G23" s="9" t="s">
        <v>16</v>
      </c>
      <c r="H23" s="7">
        <v>3</v>
      </c>
      <c r="I23" s="10"/>
    </row>
    <row r="24" spans="1:9" ht="12.75">
      <c r="A24" s="65" t="s">
        <v>30</v>
      </c>
      <c r="B24" s="58"/>
      <c r="C24" s="58"/>
      <c r="D24" s="58"/>
      <c r="E24" s="58"/>
      <c r="F24" s="58"/>
      <c r="G24" s="59"/>
      <c r="H24" s="12">
        <v>12</v>
      </c>
      <c r="I24" s="13">
        <f>SUM(I20:I23)</f>
        <v>0</v>
      </c>
    </row>
    <row r="25" spans="1:9" ht="76.5">
      <c r="A25" s="60" t="s">
        <v>38</v>
      </c>
      <c r="B25" s="63" t="s">
        <v>39</v>
      </c>
      <c r="C25" s="9" t="s">
        <v>40</v>
      </c>
      <c r="D25" s="7">
        <v>626</v>
      </c>
      <c r="E25" s="82">
        <v>1000</v>
      </c>
      <c r="F25" s="8">
        <f aca="true" t="shared" si="2" ref="F25:F28">SUM(D25/E25)*100</f>
        <v>62.6</v>
      </c>
      <c r="G25" s="9" t="s">
        <v>16</v>
      </c>
      <c r="H25" s="7">
        <v>3</v>
      </c>
      <c r="I25" s="10"/>
    </row>
    <row r="26" spans="1:9" ht="63.75">
      <c r="A26" s="61"/>
      <c r="B26" s="64"/>
      <c r="C26" s="9" t="s">
        <v>41</v>
      </c>
      <c r="D26" s="7">
        <v>74</v>
      </c>
      <c r="E26" s="82">
        <v>1000</v>
      </c>
      <c r="F26" s="8">
        <f t="shared" si="2"/>
        <v>7.3999999999999995</v>
      </c>
      <c r="G26" s="9" t="s">
        <v>16</v>
      </c>
      <c r="H26" s="7">
        <v>3</v>
      </c>
      <c r="I26" s="10"/>
    </row>
    <row r="27" spans="1:9" ht="51">
      <c r="A27" s="61"/>
      <c r="B27" s="64"/>
      <c r="C27" s="9" t="s">
        <v>42</v>
      </c>
      <c r="D27" s="7">
        <v>108</v>
      </c>
      <c r="E27" s="82">
        <v>1000</v>
      </c>
      <c r="F27" s="8">
        <f t="shared" si="2"/>
        <v>10.8</v>
      </c>
      <c r="G27" s="9" t="s">
        <v>16</v>
      </c>
      <c r="H27" s="7">
        <v>3</v>
      </c>
      <c r="I27" s="10"/>
    </row>
    <row r="28" spans="1:9" ht="38.25">
      <c r="A28" s="62"/>
      <c r="B28" s="59"/>
      <c r="C28" s="9" t="s">
        <v>43</v>
      </c>
      <c r="D28" s="7">
        <v>3</v>
      </c>
      <c r="E28" s="82">
        <v>3</v>
      </c>
      <c r="F28" s="8">
        <f t="shared" si="2"/>
        <v>100</v>
      </c>
      <c r="G28" s="9" t="s">
        <v>44</v>
      </c>
      <c r="H28" s="7">
        <v>3</v>
      </c>
      <c r="I28" s="10"/>
    </row>
    <row r="29" spans="1:9" ht="12.75">
      <c r="A29" s="65" t="s">
        <v>30</v>
      </c>
      <c r="B29" s="58"/>
      <c r="C29" s="58"/>
      <c r="D29" s="58"/>
      <c r="E29" s="58"/>
      <c r="F29" s="58"/>
      <c r="G29" s="59"/>
      <c r="H29" s="12">
        <v>12</v>
      </c>
      <c r="I29" s="13">
        <f>SUM(I25:I28)</f>
        <v>0</v>
      </c>
    </row>
    <row r="30" spans="1:9" ht="89.25">
      <c r="A30" s="60" t="s">
        <v>45</v>
      </c>
      <c r="B30" s="63" t="s">
        <v>46</v>
      </c>
      <c r="C30" s="9" t="s">
        <v>47</v>
      </c>
      <c r="D30" s="7">
        <v>64</v>
      </c>
      <c r="E30" s="81">
        <v>186</v>
      </c>
      <c r="F30" s="8">
        <f aca="true" t="shared" si="3" ref="F30:F34">SUM(D30/E30)*100</f>
        <v>34.40860215053764</v>
      </c>
      <c r="G30" s="9" t="s">
        <v>16</v>
      </c>
      <c r="H30" s="7">
        <v>3</v>
      </c>
      <c r="I30" s="10"/>
    </row>
    <row r="31" spans="1:9" ht="127.5">
      <c r="A31" s="61"/>
      <c r="B31" s="64"/>
      <c r="C31" s="9" t="s">
        <v>48</v>
      </c>
      <c r="D31" s="7">
        <v>2</v>
      </c>
      <c r="E31" s="81">
        <v>186</v>
      </c>
      <c r="F31" s="8">
        <f t="shared" si="3"/>
        <v>1.0752688172043012</v>
      </c>
      <c r="G31" s="9" t="s">
        <v>16</v>
      </c>
      <c r="H31" s="7">
        <v>3</v>
      </c>
      <c r="I31" s="10"/>
    </row>
    <row r="32" spans="1:9" ht="127.5">
      <c r="A32" s="61"/>
      <c r="B32" s="64"/>
      <c r="C32" s="9" t="s">
        <v>49</v>
      </c>
      <c r="D32" s="7">
        <v>64</v>
      </c>
      <c r="E32" s="81">
        <v>186</v>
      </c>
      <c r="F32" s="8">
        <f t="shared" si="3"/>
        <v>34.40860215053764</v>
      </c>
      <c r="G32" s="9" t="s">
        <v>16</v>
      </c>
      <c r="H32" s="7">
        <v>3</v>
      </c>
      <c r="I32" s="10"/>
    </row>
    <row r="33" spans="1:9" ht="51">
      <c r="A33" s="61"/>
      <c r="B33" s="64"/>
      <c r="C33" s="9" t="s">
        <v>50</v>
      </c>
      <c r="D33" s="7">
        <v>64</v>
      </c>
      <c r="E33" s="81">
        <v>186</v>
      </c>
      <c r="F33" s="8">
        <f t="shared" si="3"/>
        <v>34.40860215053764</v>
      </c>
      <c r="G33" s="9" t="s">
        <v>16</v>
      </c>
      <c r="H33" s="7">
        <v>3</v>
      </c>
      <c r="I33" s="10"/>
    </row>
    <row r="34" spans="1:9" ht="51">
      <c r="A34" s="62"/>
      <c r="B34" s="59"/>
      <c r="C34" s="9" t="s">
        <v>51</v>
      </c>
      <c r="D34" s="9">
        <v>1</v>
      </c>
      <c r="E34" s="83">
        <v>186</v>
      </c>
      <c r="F34" s="8">
        <f t="shared" si="3"/>
        <v>0.5376344086021506</v>
      </c>
      <c r="G34" s="9" t="s">
        <v>16</v>
      </c>
      <c r="H34" s="7">
        <v>3</v>
      </c>
      <c r="I34" s="10"/>
    </row>
    <row r="35" spans="1:9" ht="12.75">
      <c r="A35" s="65" t="s">
        <v>30</v>
      </c>
      <c r="B35" s="58"/>
      <c r="C35" s="58"/>
      <c r="D35" s="58"/>
      <c r="E35" s="58"/>
      <c r="F35" s="58"/>
      <c r="G35" s="59"/>
      <c r="H35" s="12">
        <v>15</v>
      </c>
      <c r="I35" s="13">
        <f>SUM(I30:I34)</f>
        <v>0</v>
      </c>
    </row>
    <row r="36" spans="1:9" ht="114.75">
      <c r="A36" s="60" t="s">
        <v>52</v>
      </c>
      <c r="B36" s="63" t="s">
        <v>53</v>
      </c>
      <c r="C36" s="9" t="s">
        <v>54</v>
      </c>
      <c r="D36" s="7">
        <v>3</v>
      </c>
      <c r="E36" s="82">
        <v>7</v>
      </c>
      <c r="F36" s="8">
        <f aca="true" t="shared" si="4" ref="F36:F39">SUM(D36/E36)*100</f>
        <v>42.857142857142854</v>
      </c>
      <c r="G36" s="9" t="s">
        <v>16</v>
      </c>
      <c r="H36" s="7">
        <v>3</v>
      </c>
      <c r="I36" s="10"/>
    </row>
    <row r="37" spans="1:9" ht="76.5">
      <c r="A37" s="61"/>
      <c r="B37" s="64"/>
      <c r="C37" s="9" t="s">
        <v>55</v>
      </c>
      <c r="D37" s="7">
        <v>1100</v>
      </c>
      <c r="E37" s="82">
        <v>1668</v>
      </c>
      <c r="F37" s="8">
        <f t="shared" si="4"/>
        <v>65.94724220623502</v>
      </c>
      <c r="G37" s="9" t="s">
        <v>16</v>
      </c>
      <c r="H37" s="7">
        <v>3</v>
      </c>
      <c r="I37" s="10"/>
    </row>
    <row r="38" spans="1:9" ht="51">
      <c r="A38" s="61"/>
      <c r="B38" s="64"/>
      <c r="C38" s="9" t="s">
        <v>56</v>
      </c>
      <c r="D38" s="7">
        <v>50</v>
      </c>
      <c r="E38" s="82">
        <v>1668</v>
      </c>
      <c r="F38" s="8">
        <f t="shared" si="4"/>
        <v>2.997601918465228</v>
      </c>
      <c r="G38" s="9" t="s">
        <v>16</v>
      </c>
      <c r="H38" s="7">
        <v>3</v>
      </c>
      <c r="I38" s="10"/>
    </row>
    <row r="39" spans="1:9" ht="63.75">
      <c r="A39" s="62"/>
      <c r="B39" s="59"/>
      <c r="C39" s="9" t="s">
        <v>57</v>
      </c>
      <c r="D39" s="7">
        <v>17</v>
      </c>
      <c r="E39" s="82">
        <v>1668</v>
      </c>
      <c r="F39" s="8">
        <f t="shared" si="4"/>
        <v>1.0191846522781776</v>
      </c>
      <c r="G39" s="9" t="s">
        <v>16</v>
      </c>
      <c r="H39" s="7">
        <v>3</v>
      </c>
      <c r="I39" s="10"/>
    </row>
    <row r="40" spans="1:9" ht="12.75">
      <c r="A40" s="65" t="s">
        <v>30</v>
      </c>
      <c r="B40" s="58"/>
      <c r="C40" s="58"/>
      <c r="D40" s="58"/>
      <c r="E40" s="58"/>
      <c r="F40" s="58"/>
      <c r="G40" s="59"/>
      <c r="H40" s="12">
        <v>12</v>
      </c>
      <c r="I40" s="13">
        <f>SUM(I36:I39)</f>
        <v>0</v>
      </c>
    </row>
    <row r="41" spans="1:9" ht="12.75">
      <c r="A41" s="57" t="s">
        <v>92</v>
      </c>
      <c r="B41" s="58"/>
      <c r="C41" s="58"/>
      <c r="D41" s="58"/>
      <c r="E41" s="58"/>
      <c r="F41" s="58"/>
      <c r="G41" s="59"/>
      <c r="H41" s="15"/>
      <c r="I41" s="15"/>
    </row>
    <row r="42" spans="1:9" ht="63.75">
      <c r="A42" s="16" t="s">
        <v>59</v>
      </c>
      <c r="B42" s="17" t="s">
        <v>60</v>
      </c>
      <c r="C42" s="18" t="s">
        <v>61</v>
      </c>
      <c r="D42" s="17">
        <v>4</v>
      </c>
      <c r="E42" s="84">
        <v>4</v>
      </c>
      <c r="F42" s="8">
        <f>SUM(D42/E42)*100</f>
        <v>100</v>
      </c>
      <c r="G42" s="18" t="s">
        <v>62</v>
      </c>
      <c r="H42" s="17">
        <v>3</v>
      </c>
      <c r="I42" s="10"/>
    </row>
    <row r="43" spans="1:9" ht="12.75">
      <c r="A43" s="66" t="s">
        <v>30</v>
      </c>
      <c r="B43" s="58"/>
      <c r="C43" s="58"/>
      <c r="D43" s="58"/>
      <c r="E43" s="58"/>
      <c r="F43" s="58"/>
      <c r="G43" s="59"/>
      <c r="H43" s="19">
        <v>3</v>
      </c>
      <c r="I43" s="13">
        <f>SUM(I42)</f>
        <v>0</v>
      </c>
    </row>
    <row r="44" spans="1:9" ht="63.75">
      <c r="A44" s="67" t="s">
        <v>63</v>
      </c>
      <c r="B44" s="68" t="s">
        <v>64</v>
      </c>
      <c r="C44" s="18" t="s">
        <v>65</v>
      </c>
      <c r="D44" s="17">
        <v>27</v>
      </c>
      <c r="E44" s="82">
        <v>1000</v>
      </c>
      <c r="F44" s="8">
        <f aca="true" t="shared" si="5" ref="F44:F47">SUM(D44/E44)*100</f>
        <v>2.7</v>
      </c>
      <c r="G44" s="18" t="s">
        <v>66</v>
      </c>
      <c r="H44" s="17">
        <v>3</v>
      </c>
      <c r="I44" s="10"/>
    </row>
    <row r="45" spans="1:9" ht="127.5">
      <c r="A45" s="61"/>
      <c r="B45" s="64"/>
      <c r="C45" s="18" t="s">
        <v>67</v>
      </c>
      <c r="D45" s="17">
        <v>27</v>
      </c>
      <c r="E45" s="84">
        <v>27</v>
      </c>
      <c r="F45" s="8">
        <f t="shared" si="5"/>
        <v>100</v>
      </c>
      <c r="G45" s="18" t="s">
        <v>68</v>
      </c>
      <c r="H45" s="17">
        <v>3</v>
      </c>
      <c r="I45" s="10"/>
    </row>
    <row r="46" spans="1:9" ht="76.5">
      <c r="A46" s="61"/>
      <c r="B46" s="64"/>
      <c r="C46" s="18" t="s">
        <v>69</v>
      </c>
      <c r="D46" s="17">
        <v>0</v>
      </c>
      <c r="E46" s="82">
        <v>1000</v>
      </c>
      <c r="F46" s="8">
        <f t="shared" si="5"/>
        <v>0</v>
      </c>
      <c r="G46" s="18" t="s">
        <v>70</v>
      </c>
      <c r="H46" s="17">
        <v>3</v>
      </c>
      <c r="I46" s="10"/>
    </row>
    <row r="47" spans="1:9" ht="102">
      <c r="A47" s="62"/>
      <c r="B47" s="59"/>
      <c r="C47" s="18" t="s">
        <v>71</v>
      </c>
      <c r="D47" s="17">
        <v>9</v>
      </c>
      <c r="E47" s="84">
        <v>27</v>
      </c>
      <c r="F47" s="8">
        <f t="shared" si="5"/>
        <v>33.33333333333333</v>
      </c>
      <c r="G47" s="18" t="s">
        <v>16</v>
      </c>
      <c r="H47" s="17">
        <v>3</v>
      </c>
      <c r="I47" s="10"/>
    </row>
    <row r="48" spans="1:9" ht="12.75">
      <c r="A48" s="66" t="s">
        <v>30</v>
      </c>
      <c r="B48" s="58"/>
      <c r="C48" s="58"/>
      <c r="D48" s="58"/>
      <c r="E48" s="58"/>
      <c r="F48" s="58"/>
      <c r="G48" s="59"/>
      <c r="H48" s="19">
        <v>12</v>
      </c>
      <c r="I48" s="13">
        <f>SUM(I44:I47)</f>
        <v>0</v>
      </c>
    </row>
    <row r="49" spans="1:9" ht="63.75">
      <c r="A49" s="67" t="s">
        <v>72</v>
      </c>
      <c r="B49" s="68" t="s">
        <v>73</v>
      </c>
      <c r="C49" s="18" t="s">
        <v>74</v>
      </c>
      <c r="D49" s="17">
        <v>3</v>
      </c>
      <c r="E49" s="82">
        <v>7</v>
      </c>
      <c r="F49" s="8">
        <f aca="true" t="shared" si="6" ref="F49:F51">SUM(D49/E49)*100</f>
        <v>42.857142857142854</v>
      </c>
      <c r="G49" s="18" t="s">
        <v>16</v>
      </c>
      <c r="H49" s="17">
        <v>3</v>
      </c>
      <c r="I49" s="10"/>
    </row>
    <row r="50" spans="1:9" ht="89.25">
      <c r="A50" s="61"/>
      <c r="B50" s="64"/>
      <c r="C50" s="18" t="s">
        <v>75</v>
      </c>
      <c r="D50" s="17">
        <v>27</v>
      </c>
      <c r="E50" s="84">
        <v>27</v>
      </c>
      <c r="F50" s="8">
        <f t="shared" si="6"/>
        <v>100</v>
      </c>
      <c r="G50" s="18" t="s">
        <v>76</v>
      </c>
      <c r="H50" s="17">
        <v>3</v>
      </c>
      <c r="I50" s="10"/>
    </row>
    <row r="51" spans="1:9" ht="102">
      <c r="A51" s="62"/>
      <c r="B51" s="59"/>
      <c r="C51" s="18" t="s">
        <v>77</v>
      </c>
      <c r="D51" s="17">
        <v>15</v>
      </c>
      <c r="E51" s="82">
        <v>15</v>
      </c>
      <c r="F51" s="8">
        <f t="shared" si="6"/>
        <v>100</v>
      </c>
      <c r="G51" s="18" t="s">
        <v>16</v>
      </c>
      <c r="H51" s="17">
        <v>3</v>
      </c>
      <c r="I51" s="10"/>
    </row>
    <row r="52" spans="1:9" ht="12.75">
      <c r="A52" s="65" t="s">
        <v>30</v>
      </c>
      <c r="B52" s="58"/>
      <c r="C52" s="58"/>
      <c r="D52" s="58"/>
      <c r="E52" s="58"/>
      <c r="F52" s="58"/>
      <c r="G52" s="59"/>
      <c r="H52" s="12">
        <v>9</v>
      </c>
      <c r="I52" s="13">
        <f>SUM(I49:I51)</f>
        <v>0</v>
      </c>
    </row>
    <row r="53" spans="1:9" ht="12.75">
      <c r="A53" s="65" t="s">
        <v>78</v>
      </c>
      <c r="B53" s="58"/>
      <c r="C53" s="58"/>
      <c r="D53" s="58"/>
      <c r="E53" s="58"/>
      <c r="F53" s="58"/>
      <c r="G53" s="59"/>
      <c r="H53" s="19">
        <v>120</v>
      </c>
      <c r="I53" s="20">
        <f>SUM(I19+I24+I29+I35+I40+I43+I48+I52)</f>
        <v>0</v>
      </c>
    </row>
    <row r="54" spans="1:9" ht="15">
      <c r="A54" s="21"/>
      <c r="B54" s="21"/>
      <c r="C54" s="21"/>
      <c r="D54" s="21"/>
      <c r="E54" s="85"/>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0</v>
      </c>
    </row>
    <row r="57" spans="1:9" ht="89.25">
      <c r="A57" s="22" t="s">
        <v>31</v>
      </c>
      <c r="B57" s="69" t="s">
        <v>82</v>
      </c>
      <c r="C57" s="58"/>
      <c r="D57" s="58"/>
      <c r="E57" s="58"/>
      <c r="F57" s="58"/>
      <c r="G57" s="59"/>
      <c r="H57" s="7" t="s">
        <v>83</v>
      </c>
      <c r="I57" s="24">
        <f>SUM(I56/H53)*100</f>
        <v>0</v>
      </c>
    </row>
    <row r="58" spans="1:9" ht="409.6" customHeight="1">
      <c r="A58" s="22" t="s">
        <v>38</v>
      </c>
      <c r="B58" s="22" t="s">
        <v>84</v>
      </c>
      <c r="C58" s="69" t="s">
        <v>178</v>
      </c>
      <c r="D58" s="58"/>
      <c r="E58" s="58"/>
      <c r="F58" s="58"/>
      <c r="G58" s="58"/>
      <c r="H58" s="58"/>
      <c r="I58" s="59"/>
    </row>
    <row r="59" spans="1:9" ht="55.5" customHeight="1">
      <c r="A59" s="22" t="s">
        <v>45</v>
      </c>
      <c r="B59" s="22" t="s">
        <v>86</v>
      </c>
      <c r="C59" s="69" t="s">
        <v>179</v>
      </c>
      <c r="D59" s="58"/>
      <c r="E59" s="58"/>
      <c r="F59" s="58"/>
      <c r="G59" s="58"/>
      <c r="H59" s="58"/>
      <c r="I59" s="59"/>
    </row>
    <row r="60" spans="1:9" ht="114.75">
      <c r="A60" s="22" t="s">
        <v>52</v>
      </c>
      <c r="B60" s="22" t="s">
        <v>88</v>
      </c>
      <c r="C60" s="77" t="s">
        <v>180</v>
      </c>
      <c r="D60" s="58"/>
      <c r="E60" s="58"/>
      <c r="F60" s="58"/>
      <c r="G60" s="58"/>
      <c r="H60" s="58"/>
      <c r="I60" s="59"/>
    </row>
    <row r="61" spans="1:9" ht="15">
      <c r="A61" s="21"/>
      <c r="B61" s="21"/>
      <c r="C61" s="21"/>
      <c r="D61" s="21"/>
      <c r="E61" s="85"/>
      <c r="F61" s="21"/>
      <c r="G61" s="21"/>
      <c r="H61" s="21"/>
      <c r="I61" s="21"/>
    </row>
    <row r="62" spans="1:9" ht="15">
      <c r="A62" s="21"/>
      <c r="B62" s="21"/>
      <c r="C62" s="21"/>
      <c r="D62" s="21"/>
      <c r="E62" s="85"/>
      <c r="F62" s="21"/>
      <c r="G62" s="21"/>
      <c r="H62" s="21"/>
      <c r="I62" s="21"/>
    </row>
    <row r="63" spans="1:9" ht="15">
      <c r="A63" s="21"/>
      <c r="B63" s="21"/>
      <c r="C63" s="21"/>
      <c r="D63" s="21"/>
      <c r="E63" s="85"/>
      <c r="F63" s="21"/>
      <c r="G63" s="21"/>
      <c r="H63" s="21"/>
      <c r="I63" s="21"/>
    </row>
    <row r="64" spans="1:9" ht="15">
      <c r="A64" s="21"/>
      <c r="B64" s="21"/>
      <c r="C64" s="21"/>
      <c r="D64" s="21"/>
      <c r="E64" s="85"/>
      <c r="F64" s="21"/>
      <c r="G64" s="21"/>
      <c r="H64" s="21"/>
      <c r="I64" s="21"/>
    </row>
    <row r="65" spans="1:9" ht="15">
      <c r="A65" s="21"/>
      <c r="B65" s="21"/>
      <c r="C65" s="21"/>
      <c r="D65" s="21"/>
      <c r="E65" s="85"/>
      <c r="F65" s="21"/>
      <c r="G65" s="21"/>
      <c r="H65" s="21"/>
      <c r="I65" s="21"/>
    </row>
    <row r="66" spans="1:9" ht="15">
      <c r="A66" s="21"/>
      <c r="B66" s="21"/>
      <c r="C66" s="21"/>
      <c r="D66" s="21"/>
      <c r="E66" s="85"/>
      <c r="F66" s="21"/>
      <c r="G66" s="21"/>
      <c r="H66" s="21"/>
      <c r="I66" s="21"/>
    </row>
    <row r="67" spans="1:9" ht="15">
      <c r="A67" s="21"/>
      <c r="B67" s="21"/>
      <c r="C67" s="21"/>
      <c r="D67" s="21"/>
      <c r="E67" s="85"/>
      <c r="F67" s="21"/>
      <c r="G67" s="21"/>
      <c r="H67" s="21"/>
      <c r="I67" s="21"/>
    </row>
    <row r="68" spans="1:9" ht="15">
      <c r="A68" s="21"/>
      <c r="B68" s="21"/>
      <c r="C68" s="21"/>
      <c r="D68" s="21"/>
      <c r="E68" s="85"/>
      <c r="F68" s="21"/>
      <c r="G68" s="21"/>
      <c r="H68" s="21"/>
      <c r="I68" s="21"/>
    </row>
    <row r="69" spans="1:9" ht="15">
      <c r="A69" s="21"/>
      <c r="B69" s="21"/>
      <c r="C69" s="21"/>
      <c r="D69" s="21"/>
      <c r="E69" s="85"/>
      <c r="F69" s="21"/>
      <c r="G69" s="21"/>
      <c r="H69" s="21"/>
      <c r="I69" s="21"/>
    </row>
    <row r="70" spans="1:9" ht="15">
      <c r="A70" s="21"/>
      <c r="B70" s="21"/>
      <c r="C70" s="21"/>
      <c r="D70" s="21"/>
      <c r="E70" s="85"/>
      <c r="F70" s="21"/>
      <c r="G70" s="21"/>
      <c r="H70" s="21"/>
      <c r="I70" s="21"/>
    </row>
    <row r="71" spans="1:9" ht="15">
      <c r="A71" s="21"/>
      <c r="B71" s="21"/>
      <c r="C71" s="21"/>
      <c r="D71" s="21"/>
      <c r="E71" s="85"/>
      <c r="F71" s="21"/>
      <c r="G71" s="21"/>
      <c r="H71" s="21"/>
      <c r="I71" s="21"/>
    </row>
    <row r="72" spans="1:9" ht="15">
      <c r="A72" s="21"/>
      <c r="B72" s="21"/>
      <c r="C72" s="21"/>
      <c r="D72" s="21"/>
      <c r="E72" s="85"/>
      <c r="F72" s="21"/>
      <c r="G72" s="21"/>
      <c r="H72" s="21"/>
      <c r="I72" s="21"/>
    </row>
    <row r="73" spans="1:9" ht="15">
      <c r="A73" s="21"/>
      <c r="B73" s="21"/>
      <c r="C73" s="21"/>
      <c r="D73" s="21"/>
      <c r="E73" s="85"/>
      <c r="F73" s="21"/>
      <c r="G73" s="21"/>
      <c r="H73" s="21"/>
      <c r="I73" s="21"/>
    </row>
    <row r="74" spans="1:9" ht="15">
      <c r="A74" s="21"/>
      <c r="B74" s="21"/>
      <c r="C74" s="21"/>
      <c r="D74" s="21"/>
      <c r="E74" s="85"/>
      <c r="F74" s="21"/>
      <c r="G74" s="21"/>
      <c r="H74" s="21"/>
      <c r="I74" s="21"/>
    </row>
    <row r="75" spans="1:9" ht="15">
      <c r="A75" s="21"/>
      <c r="B75" s="21"/>
      <c r="C75" s="21"/>
      <c r="D75" s="21"/>
      <c r="E75" s="85"/>
      <c r="F75" s="21"/>
      <c r="G75" s="21"/>
      <c r="H75" s="21"/>
      <c r="I75" s="21"/>
    </row>
    <row r="76" spans="1:9" ht="15">
      <c r="A76" s="21"/>
      <c r="B76" s="21"/>
      <c r="C76" s="21"/>
      <c r="D76" s="21"/>
      <c r="E76" s="85"/>
      <c r="F76" s="21"/>
      <c r="G76" s="21"/>
      <c r="H76" s="21"/>
      <c r="I76" s="21"/>
    </row>
    <row r="77" spans="1:9" ht="15">
      <c r="A77" s="21"/>
      <c r="B77" s="21"/>
      <c r="C77" s="21"/>
      <c r="D77" s="21"/>
      <c r="E77" s="85"/>
      <c r="F77" s="21"/>
      <c r="G77" s="21"/>
      <c r="H77" s="21"/>
      <c r="I77" s="21"/>
    </row>
    <row r="78" spans="1:9" ht="15">
      <c r="A78" s="21"/>
      <c r="B78" s="21"/>
      <c r="C78" s="21"/>
      <c r="D78" s="21"/>
      <c r="E78" s="85"/>
      <c r="F78" s="21"/>
      <c r="G78" s="21"/>
      <c r="H78" s="21"/>
      <c r="I78" s="21"/>
    </row>
    <row r="79" spans="1:9" ht="15">
      <c r="A79" s="21"/>
      <c r="B79" s="21"/>
      <c r="C79" s="21"/>
      <c r="D79" s="21"/>
      <c r="E79" s="85"/>
      <c r="F79" s="21"/>
      <c r="G79" s="21"/>
      <c r="H79" s="21"/>
      <c r="I79" s="21"/>
    </row>
    <row r="80" spans="1:9" ht="15">
      <c r="A80" s="21"/>
      <c r="B80" s="21"/>
      <c r="C80" s="21"/>
      <c r="D80" s="21"/>
      <c r="E80" s="85"/>
      <c r="F80" s="21"/>
      <c r="G80" s="21"/>
      <c r="H80" s="21"/>
      <c r="I80" s="21"/>
    </row>
    <row r="81" spans="1:9" ht="15">
      <c r="A81" s="21"/>
      <c r="B81" s="21"/>
      <c r="C81" s="21"/>
      <c r="D81" s="21"/>
      <c r="E81" s="85"/>
      <c r="F81" s="21"/>
      <c r="G81" s="21"/>
      <c r="H81" s="21"/>
      <c r="I81" s="21"/>
    </row>
    <row r="82" spans="1:9" ht="15">
      <c r="A82" s="21"/>
      <c r="B82" s="21"/>
      <c r="C82" s="21"/>
      <c r="D82" s="21"/>
      <c r="E82" s="85"/>
      <c r="F82" s="21"/>
      <c r="G82" s="21"/>
      <c r="H82" s="21"/>
      <c r="I82" s="21"/>
    </row>
    <row r="83" spans="1:9" ht="15">
      <c r="A83" s="21"/>
      <c r="B83" s="21"/>
      <c r="C83" s="21"/>
      <c r="D83" s="21"/>
      <c r="E83" s="85"/>
      <c r="F83" s="21"/>
      <c r="G83" s="21"/>
      <c r="H83" s="21"/>
      <c r="I83" s="21"/>
    </row>
    <row r="84" spans="1:9" ht="15">
      <c r="A84" s="21"/>
      <c r="B84" s="21"/>
      <c r="C84" s="21"/>
      <c r="D84" s="21"/>
      <c r="E84" s="85"/>
      <c r="F84" s="21"/>
      <c r="G84" s="21"/>
      <c r="H84" s="21"/>
      <c r="I84" s="21"/>
    </row>
    <row r="85" spans="1:9" ht="15">
      <c r="A85" s="21"/>
      <c r="B85" s="21"/>
      <c r="C85" s="21"/>
      <c r="D85" s="21"/>
      <c r="E85" s="85"/>
      <c r="F85" s="21"/>
      <c r="G85" s="21"/>
      <c r="H85" s="21"/>
      <c r="I85" s="21"/>
    </row>
    <row r="86" spans="1:9" ht="15">
      <c r="A86" s="21"/>
      <c r="B86" s="21"/>
      <c r="C86" s="21"/>
      <c r="D86" s="21"/>
      <c r="E86" s="85"/>
      <c r="F86" s="21"/>
      <c r="G86" s="21"/>
      <c r="H86" s="21"/>
      <c r="I86" s="21"/>
    </row>
    <row r="87" spans="1:9" ht="15">
      <c r="A87" s="21"/>
      <c r="B87" s="21"/>
      <c r="C87" s="21"/>
      <c r="D87" s="21"/>
      <c r="E87" s="85"/>
      <c r="F87" s="21"/>
      <c r="G87" s="21"/>
      <c r="H87" s="21"/>
      <c r="I87" s="21"/>
    </row>
    <row r="88" spans="1:9" ht="15">
      <c r="A88" s="21"/>
      <c r="B88" s="21"/>
      <c r="C88" s="21"/>
      <c r="D88" s="21"/>
      <c r="E88" s="85"/>
      <c r="F88" s="21"/>
      <c r="G88" s="21"/>
      <c r="H88" s="21"/>
      <c r="I88" s="21"/>
    </row>
    <row r="89" spans="1:9" ht="15">
      <c r="A89" s="21"/>
      <c r="B89" s="21"/>
      <c r="C89" s="21"/>
      <c r="D89" s="21"/>
      <c r="E89" s="85"/>
      <c r="F89" s="21"/>
      <c r="G89" s="21"/>
      <c r="H89" s="21"/>
      <c r="I89" s="21"/>
    </row>
    <row r="90" spans="1:9" ht="15">
      <c r="A90" s="21"/>
      <c r="B90" s="21"/>
      <c r="C90" s="21"/>
      <c r="D90" s="21"/>
      <c r="E90" s="85"/>
      <c r="F90" s="21"/>
      <c r="G90" s="21"/>
      <c r="H90" s="21"/>
      <c r="I90" s="21"/>
    </row>
    <row r="91" spans="1:9" ht="15">
      <c r="A91" s="21"/>
      <c r="B91" s="21"/>
      <c r="C91" s="21"/>
      <c r="D91" s="21"/>
      <c r="E91" s="85"/>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181</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16</v>
      </c>
      <c r="E4" s="7">
        <v>16</v>
      </c>
      <c r="F4" s="8">
        <f aca="true" t="shared" si="0" ref="F4:F18">SUM(D4/E4)*100</f>
        <v>100</v>
      </c>
      <c r="G4" s="9" t="s">
        <v>14</v>
      </c>
      <c r="H4" s="7">
        <v>3</v>
      </c>
      <c r="I4" s="10">
        <v>3</v>
      </c>
    </row>
    <row r="5" spans="1:9" ht="51">
      <c r="A5" s="61"/>
      <c r="B5" s="64"/>
      <c r="C5" s="6" t="s">
        <v>15</v>
      </c>
      <c r="D5" s="7">
        <v>7639</v>
      </c>
      <c r="E5" s="7">
        <v>7639</v>
      </c>
      <c r="F5" s="8">
        <f t="shared" si="0"/>
        <v>100</v>
      </c>
      <c r="G5" s="9" t="s">
        <v>16</v>
      </c>
      <c r="H5" s="7">
        <v>3</v>
      </c>
      <c r="I5" s="10">
        <v>3</v>
      </c>
    </row>
    <row r="6" spans="1:9" ht="51">
      <c r="A6" s="61"/>
      <c r="B6" s="64"/>
      <c r="C6" s="6" t="s">
        <v>17</v>
      </c>
      <c r="D6" s="7">
        <v>6590</v>
      </c>
      <c r="E6" s="7">
        <v>7639</v>
      </c>
      <c r="F6" s="8">
        <f t="shared" si="0"/>
        <v>86.26783610420212</v>
      </c>
      <c r="G6" s="9" t="s">
        <v>16</v>
      </c>
      <c r="H6" s="7">
        <v>3</v>
      </c>
      <c r="I6" s="10">
        <v>3</v>
      </c>
    </row>
    <row r="7" spans="1:9" ht="51">
      <c r="A7" s="61"/>
      <c r="B7" s="64"/>
      <c r="C7" s="6" t="s">
        <v>18</v>
      </c>
      <c r="D7" s="7">
        <v>16</v>
      </c>
      <c r="E7" s="7">
        <v>16</v>
      </c>
      <c r="F7" s="8">
        <f t="shared" si="0"/>
        <v>100</v>
      </c>
      <c r="G7" s="9" t="s">
        <v>14</v>
      </c>
      <c r="H7" s="7">
        <v>3</v>
      </c>
      <c r="I7" s="10">
        <v>3</v>
      </c>
    </row>
    <row r="8" spans="1:9" ht="63.75">
      <c r="A8" s="61"/>
      <c r="B8" s="64"/>
      <c r="C8" s="6" t="s">
        <v>19</v>
      </c>
      <c r="D8" s="7">
        <v>806</v>
      </c>
      <c r="E8" s="7">
        <v>7639</v>
      </c>
      <c r="F8" s="8">
        <f t="shared" si="0"/>
        <v>10.55111925644718</v>
      </c>
      <c r="G8" s="9" t="s">
        <v>16</v>
      </c>
      <c r="H8" s="7">
        <v>3</v>
      </c>
      <c r="I8" s="10">
        <v>0</v>
      </c>
    </row>
    <row r="9" spans="1:9" ht="51">
      <c r="A9" s="61"/>
      <c r="B9" s="64"/>
      <c r="C9" s="6" t="s">
        <v>20</v>
      </c>
      <c r="D9" s="7">
        <v>641</v>
      </c>
      <c r="E9" s="7">
        <v>7639</v>
      </c>
      <c r="F9" s="8">
        <f t="shared" si="0"/>
        <v>8.391150674172012</v>
      </c>
      <c r="G9" s="9" t="s">
        <v>16</v>
      </c>
      <c r="H9" s="7">
        <v>3</v>
      </c>
      <c r="I9" s="10">
        <v>0</v>
      </c>
    </row>
    <row r="10" spans="1:9" ht="51">
      <c r="A10" s="61"/>
      <c r="B10" s="64"/>
      <c r="C10" s="6" t="s">
        <v>21</v>
      </c>
      <c r="D10" s="28">
        <v>6875</v>
      </c>
      <c r="E10" s="28">
        <v>7639</v>
      </c>
      <c r="F10" s="8">
        <f t="shared" si="0"/>
        <v>89.99869092813195</v>
      </c>
      <c r="G10" s="9" t="s">
        <v>16</v>
      </c>
      <c r="H10" s="7">
        <v>3</v>
      </c>
      <c r="I10" s="10">
        <v>3</v>
      </c>
    </row>
    <row r="11" spans="1:9" ht="51">
      <c r="A11" s="61"/>
      <c r="B11" s="64"/>
      <c r="C11" s="6" t="s">
        <v>22</v>
      </c>
      <c r="D11" s="7">
        <v>6590</v>
      </c>
      <c r="E11" s="7">
        <v>7639</v>
      </c>
      <c r="F11" s="8">
        <f t="shared" si="0"/>
        <v>86.26783610420212</v>
      </c>
      <c r="G11" s="9" t="s">
        <v>16</v>
      </c>
      <c r="H11" s="7">
        <v>3</v>
      </c>
      <c r="I11" s="10">
        <v>3</v>
      </c>
    </row>
    <row r="12" spans="1:9" ht="51">
      <c r="A12" s="61"/>
      <c r="B12" s="64"/>
      <c r="C12" s="6" t="s">
        <v>23</v>
      </c>
      <c r="D12" s="28">
        <v>1021</v>
      </c>
      <c r="E12" s="28">
        <v>7639</v>
      </c>
      <c r="F12" s="8">
        <f t="shared" si="0"/>
        <v>13.365623772745124</v>
      </c>
      <c r="G12" s="9" t="s">
        <v>16</v>
      </c>
      <c r="H12" s="7">
        <v>3</v>
      </c>
      <c r="I12" s="10">
        <v>0</v>
      </c>
    </row>
    <row r="13" spans="1:9" ht="51">
      <c r="A13" s="61"/>
      <c r="B13" s="64"/>
      <c r="C13" s="6" t="s">
        <v>24</v>
      </c>
      <c r="D13" s="7">
        <v>297</v>
      </c>
      <c r="E13" s="7">
        <v>7639</v>
      </c>
      <c r="F13" s="8">
        <f t="shared" si="0"/>
        <v>3.8879434480953003</v>
      </c>
      <c r="G13" s="9" t="s">
        <v>16</v>
      </c>
      <c r="H13" s="7">
        <v>3</v>
      </c>
      <c r="I13" s="10">
        <v>0</v>
      </c>
    </row>
    <row r="14" spans="1:9" ht="102">
      <c r="A14" s="61"/>
      <c r="B14" s="64"/>
      <c r="C14" s="6" t="s">
        <v>25</v>
      </c>
      <c r="D14" s="7">
        <v>215</v>
      </c>
      <c r="E14" s="7">
        <v>2022</v>
      </c>
      <c r="F14" s="8">
        <f t="shared" si="0"/>
        <v>10.633036597428289</v>
      </c>
      <c r="G14" s="9" t="s">
        <v>16</v>
      </c>
      <c r="H14" s="7">
        <v>3</v>
      </c>
      <c r="I14" s="10">
        <v>0</v>
      </c>
    </row>
    <row r="15" spans="1:9" ht="63.75">
      <c r="A15" s="61"/>
      <c r="B15" s="64"/>
      <c r="C15" s="9" t="s">
        <v>26</v>
      </c>
      <c r="D15" s="7">
        <v>1979</v>
      </c>
      <c r="E15" s="7">
        <v>7639</v>
      </c>
      <c r="F15" s="8">
        <f t="shared" si="0"/>
        <v>25.906532268621547</v>
      </c>
      <c r="G15" s="9" t="s">
        <v>16</v>
      </c>
      <c r="H15" s="7">
        <v>3</v>
      </c>
      <c r="I15" s="10">
        <v>0</v>
      </c>
    </row>
    <row r="16" spans="1:9" ht="51">
      <c r="A16" s="61"/>
      <c r="B16" s="64"/>
      <c r="C16" s="9" t="s">
        <v>27</v>
      </c>
      <c r="D16" s="7">
        <v>520</v>
      </c>
      <c r="E16" s="7">
        <v>7639</v>
      </c>
      <c r="F16" s="8">
        <f t="shared" si="0"/>
        <v>6.807173713836889</v>
      </c>
      <c r="G16" s="9" t="s">
        <v>16</v>
      </c>
      <c r="H16" s="7">
        <v>3</v>
      </c>
      <c r="I16" s="10">
        <v>0</v>
      </c>
    </row>
    <row r="17" spans="1:9" ht="63.75">
      <c r="A17" s="61"/>
      <c r="B17" s="64"/>
      <c r="C17" s="9" t="s">
        <v>28</v>
      </c>
      <c r="D17" s="7">
        <v>3604</v>
      </c>
      <c r="E17" s="7">
        <v>7639</v>
      </c>
      <c r="F17" s="8">
        <f t="shared" si="0"/>
        <v>47.178950124361826</v>
      </c>
      <c r="G17" s="9" t="s">
        <v>16</v>
      </c>
      <c r="H17" s="7">
        <v>3</v>
      </c>
      <c r="I17" s="10">
        <v>0</v>
      </c>
    </row>
    <row r="18" spans="1:9" ht="114.75">
      <c r="A18" s="62"/>
      <c r="B18" s="59"/>
      <c r="C18" s="9" t="s">
        <v>29</v>
      </c>
      <c r="D18" s="7">
        <v>16</v>
      </c>
      <c r="E18" s="7">
        <v>16</v>
      </c>
      <c r="F18" s="8">
        <f t="shared" si="0"/>
        <v>100</v>
      </c>
      <c r="G18" s="9" t="s">
        <v>16</v>
      </c>
      <c r="H18" s="7">
        <v>3</v>
      </c>
      <c r="I18" s="10">
        <v>3</v>
      </c>
    </row>
    <row r="19" spans="1:9" ht="12.75">
      <c r="A19" s="65" t="s">
        <v>30</v>
      </c>
      <c r="B19" s="58"/>
      <c r="C19" s="58"/>
      <c r="D19" s="58"/>
      <c r="E19" s="58"/>
      <c r="F19" s="58"/>
      <c r="G19" s="59"/>
      <c r="H19" s="12">
        <v>45</v>
      </c>
      <c r="I19" s="13">
        <f>SUM(I4:I18)</f>
        <v>21</v>
      </c>
    </row>
    <row r="20" spans="1:9" ht="51">
      <c r="A20" s="60" t="s">
        <v>31</v>
      </c>
      <c r="B20" s="63" t="s">
        <v>32</v>
      </c>
      <c r="C20" s="9" t="s">
        <v>33</v>
      </c>
      <c r="D20" s="7">
        <v>1638</v>
      </c>
      <c r="E20" s="7">
        <v>7639</v>
      </c>
      <c r="F20" s="8">
        <f aca="true" t="shared" si="1" ref="F20:F23">SUM(D20/E20)*100</f>
        <v>21.442597198586203</v>
      </c>
      <c r="G20" s="9" t="s">
        <v>16</v>
      </c>
      <c r="H20" s="7">
        <v>3</v>
      </c>
      <c r="I20" s="10">
        <v>0</v>
      </c>
    </row>
    <row r="21" spans="1:9" ht="51">
      <c r="A21" s="61"/>
      <c r="B21" s="64"/>
      <c r="C21" s="9" t="s">
        <v>34</v>
      </c>
      <c r="D21" s="28">
        <v>6549</v>
      </c>
      <c r="E21" s="28">
        <v>7639</v>
      </c>
      <c r="F21" s="8">
        <f t="shared" si="1"/>
        <v>85.73111663830343</v>
      </c>
      <c r="G21" s="9" t="s">
        <v>16</v>
      </c>
      <c r="H21" s="7">
        <v>3</v>
      </c>
      <c r="I21" s="10">
        <v>3</v>
      </c>
    </row>
    <row r="22" spans="1:9" ht="51">
      <c r="A22" s="61"/>
      <c r="B22" s="64"/>
      <c r="C22" s="9" t="s">
        <v>35</v>
      </c>
      <c r="D22" s="7">
        <v>2095</v>
      </c>
      <c r="E22" s="7">
        <v>7639</v>
      </c>
      <c r="F22" s="8">
        <f t="shared" si="1"/>
        <v>27.42505563555439</v>
      </c>
      <c r="G22" s="9" t="s">
        <v>16</v>
      </c>
      <c r="H22" s="7">
        <v>3</v>
      </c>
      <c r="I22" s="10">
        <v>0</v>
      </c>
    </row>
    <row r="23" spans="1:9" ht="51">
      <c r="A23" s="62"/>
      <c r="B23" s="59"/>
      <c r="C23" s="9" t="s">
        <v>37</v>
      </c>
      <c r="D23" s="7">
        <v>2095</v>
      </c>
      <c r="E23" s="7">
        <v>7639</v>
      </c>
      <c r="F23" s="8">
        <f t="shared" si="1"/>
        <v>27.42505563555439</v>
      </c>
      <c r="G23" s="9" t="s">
        <v>16</v>
      </c>
      <c r="H23" s="7">
        <v>3</v>
      </c>
      <c r="I23" s="10">
        <v>0</v>
      </c>
    </row>
    <row r="24" spans="1:9" ht="12.75">
      <c r="A24" s="65" t="s">
        <v>30</v>
      </c>
      <c r="B24" s="58"/>
      <c r="C24" s="58"/>
      <c r="D24" s="58"/>
      <c r="E24" s="58"/>
      <c r="F24" s="58"/>
      <c r="G24" s="59"/>
      <c r="H24" s="12">
        <v>12</v>
      </c>
      <c r="I24" s="13">
        <f>SUM(I20:I23)</f>
        <v>3</v>
      </c>
    </row>
    <row r="25" spans="1:9" ht="76.5">
      <c r="A25" s="60" t="s">
        <v>38</v>
      </c>
      <c r="B25" s="63" t="s">
        <v>39</v>
      </c>
      <c r="C25" s="9" t="s">
        <v>40</v>
      </c>
      <c r="D25" s="7">
        <v>3910</v>
      </c>
      <c r="E25" s="7">
        <v>7639</v>
      </c>
      <c r="F25" s="8">
        <f aca="true" t="shared" si="2" ref="F25:F28">SUM(D25/E25)*100</f>
        <v>51.18471004058123</v>
      </c>
      <c r="G25" s="9" t="s">
        <v>16</v>
      </c>
      <c r="H25" s="7">
        <v>3</v>
      </c>
      <c r="I25" s="10">
        <v>0</v>
      </c>
    </row>
    <row r="26" spans="1:9" ht="63.75">
      <c r="A26" s="61"/>
      <c r="B26" s="64"/>
      <c r="C26" s="9" t="s">
        <v>41</v>
      </c>
      <c r="D26" s="7">
        <v>243</v>
      </c>
      <c r="E26" s="7">
        <v>7639</v>
      </c>
      <c r="F26" s="8">
        <f t="shared" si="2"/>
        <v>3.1810446393507004</v>
      </c>
      <c r="G26" s="9" t="s">
        <v>16</v>
      </c>
      <c r="H26" s="7">
        <v>3</v>
      </c>
      <c r="I26" s="10">
        <v>0</v>
      </c>
    </row>
    <row r="27" spans="1:9" ht="51">
      <c r="A27" s="61"/>
      <c r="B27" s="64"/>
      <c r="C27" s="9" t="s">
        <v>42</v>
      </c>
      <c r="D27" s="7">
        <v>431</v>
      </c>
      <c r="E27" s="7">
        <v>7639</v>
      </c>
      <c r="F27" s="8">
        <f t="shared" si="2"/>
        <v>5.642099751276345</v>
      </c>
      <c r="G27" s="9" t="s">
        <v>16</v>
      </c>
      <c r="H27" s="7">
        <v>3</v>
      </c>
      <c r="I27" s="10">
        <v>0</v>
      </c>
    </row>
    <row r="28" spans="1:9" ht="38.25">
      <c r="A28" s="62"/>
      <c r="B28" s="59"/>
      <c r="C28" s="9" t="s">
        <v>43</v>
      </c>
      <c r="D28" s="7">
        <v>16</v>
      </c>
      <c r="E28" s="7">
        <v>16</v>
      </c>
      <c r="F28" s="8">
        <f t="shared" si="2"/>
        <v>100</v>
      </c>
      <c r="G28" s="9" t="s">
        <v>44</v>
      </c>
      <c r="H28" s="7">
        <v>3</v>
      </c>
      <c r="I28" s="10">
        <v>3</v>
      </c>
    </row>
    <row r="29" spans="1:9" ht="12.75">
      <c r="A29" s="65" t="s">
        <v>30</v>
      </c>
      <c r="B29" s="58"/>
      <c r="C29" s="58"/>
      <c r="D29" s="58"/>
      <c r="E29" s="58"/>
      <c r="F29" s="58"/>
      <c r="G29" s="59"/>
      <c r="H29" s="12">
        <v>12</v>
      </c>
      <c r="I29" s="13">
        <f>SUM(I25:I28)</f>
        <v>3</v>
      </c>
    </row>
    <row r="30" spans="1:9" ht="89.25">
      <c r="A30" s="60" t="s">
        <v>45</v>
      </c>
      <c r="B30" s="63" t="s">
        <v>46</v>
      </c>
      <c r="C30" s="48" t="s">
        <v>47</v>
      </c>
      <c r="D30" s="49">
        <v>242</v>
      </c>
      <c r="E30" s="49">
        <v>877</v>
      </c>
      <c r="F30" s="50">
        <f aca="true" t="shared" si="3" ref="F30:F34">SUM(D30/E30)*100</f>
        <v>27.594070695553018</v>
      </c>
      <c r="G30" s="48" t="s">
        <v>16</v>
      </c>
      <c r="H30" s="49">
        <v>3</v>
      </c>
      <c r="I30" s="10">
        <v>0</v>
      </c>
    </row>
    <row r="31" spans="1:9" ht="127.5">
      <c r="A31" s="61"/>
      <c r="B31" s="64"/>
      <c r="C31" s="48" t="s">
        <v>48</v>
      </c>
      <c r="D31" s="49">
        <v>139</v>
      </c>
      <c r="E31" s="49">
        <v>877</v>
      </c>
      <c r="F31" s="50">
        <f t="shared" si="3"/>
        <v>15.849486887115166</v>
      </c>
      <c r="G31" s="48" t="s">
        <v>16</v>
      </c>
      <c r="H31" s="49">
        <v>3</v>
      </c>
      <c r="I31" s="10">
        <v>0</v>
      </c>
    </row>
    <row r="32" spans="1:9" ht="127.5">
      <c r="A32" s="61"/>
      <c r="B32" s="64"/>
      <c r="C32" s="48" t="s">
        <v>49</v>
      </c>
      <c r="D32" s="49">
        <v>205</v>
      </c>
      <c r="E32" s="49">
        <v>877</v>
      </c>
      <c r="F32" s="50">
        <f t="shared" si="3"/>
        <v>23.3751425313569</v>
      </c>
      <c r="G32" s="48" t="s">
        <v>16</v>
      </c>
      <c r="H32" s="49">
        <v>3</v>
      </c>
      <c r="I32" s="10">
        <v>0</v>
      </c>
    </row>
    <row r="33" spans="1:9" ht="51">
      <c r="A33" s="61"/>
      <c r="B33" s="64"/>
      <c r="C33" s="9" t="s">
        <v>50</v>
      </c>
      <c r="D33" s="7">
        <v>306</v>
      </c>
      <c r="E33" s="7">
        <v>877</v>
      </c>
      <c r="F33" s="8">
        <f t="shared" si="3"/>
        <v>34.89167616875712</v>
      </c>
      <c r="G33" s="9" t="s">
        <v>16</v>
      </c>
      <c r="H33" s="7">
        <v>3</v>
      </c>
      <c r="I33" s="10">
        <v>0</v>
      </c>
    </row>
    <row r="34" spans="1:9" ht="51">
      <c r="A34" s="62"/>
      <c r="B34" s="59"/>
      <c r="C34" s="9" t="s">
        <v>51</v>
      </c>
      <c r="D34" s="9">
        <v>1</v>
      </c>
      <c r="E34" s="7">
        <v>877</v>
      </c>
      <c r="F34" s="8">
        <f t="shared" si="3"/>
        <v>0.11402508551881414</v>
      </c>
      <c r="G34" s="9" t="s">
        <v>16</v>
      </c>
      <c r="H34" s="7">
        <v>3</v>
      </c>
      <c r="I34" s="10">
        <v>0</v>
      </c>
    </row>
    <row r="35" spans="1:9" ht="12.75">
      <c r="A35" s="65" t="s">
        <v>30</v>
      </c>
      <c r="B35" s="58"/>
      <c r="C35" s="58"/>
      <c r="D35" s="58"/>
      <c r="E35" s="58"/>
      <c r="F35" s="58"/>
      <c r="G35" s="59"/>
      <c r="H35" s="12">
        <v>15</v>
      </c>
      <c r="I35" s="13">
        <f>SUM(I30:I34)</f>
        <v>0</v>
      </c>
    </row>
    <row r="36" spans="1:9" ht="114.75">
      <c r="A36" s="60" t="s">
        <v>52</v>
      </c>
      <c r="B36" s="63" t="s">
        <v>53</v>
      </c>
      <c r="C36" s="9" t="s">
        <v>54</v>
      </c>
      <c r="D36" s="7">
        <v>16</v>
      </c>
      <c r="E36" s="7">
        <v>16</v>
      </c>
      <c r="F36" s="8">
        <f aca="true" t="shared" si="4" ref="F36:F39">SUM(D36/E36)*100</f>
        <v>100</v>
      </c>
      <c r="G36" s="9" t="s">
        <v>16</v>
      </c>
      <c r="H36" s="7">
        <v>3</v>
      </c>
      <c r="I36" s="10">
        <v>3</v>
      </c>
    </row>
    <row r="37" spans="1:9" ht="76.5">
      <c r="A37" s="61"/>
      <c r="B37" s="64"/>
      <c r="C37" s="48" t="s">
        <v>55</v>
      </c>
      <c r="D37" s="49">
        <v>6735</v>
      </c>
      <c r="E37" s="49">
        <v>14514</v>
      </c>
      <c r="F37" s="50">
        <f t="shared" si="4"/>
        <v>46.403472509301366</v>
      </c>
      <c r="G37" s="48" t="s">
        <v>16</v>
      </c>
      <c r="H37" s="49">
        <v>3</v>
      </c>
      <c r="I37" s="10">
        <v>0</v>
      </c>
    </row>
    <row r="38" spans="1:9" ht="51">
      <c r="A38" s="61"/>
      <c r="B38" s="64"/>
      <c r="C38" s="48" t="s">
        <v>56</v>
      </c>
      <c r="D38" s="49">
        <v>5149</v>
      </c>
      <c r="E38" s="49">
        <v>7639</v>
      </c>
      <c r="F38" s="50">
        <f t="shared" si="4"/>
        <v>67.40411048566565</v>
      </c>
      <c r="G38" s="48" t="s">
        <v>16</v>
      </c>
      <c r="H38" s="49">
        <v>3</v>
      </c>
      <c r="I38" s="10">
        <v>1</v>
      </c>
    </row>
    <row r="39" spans="1:9" ht="63.75">
      <c r="A39" s="62"/>
      <c r="B39" s="59"/>
      <c r="C39" s="9" t="s">
        <v>57</v>
      </c>
      <c r="D39" s="7">
        <v>5149</v>
      </c>
      <c r="E39" s="7">
        <v>14514</v>
      </c>
      <c r="F39" s="8">
        <f t="shared" si="4"/>
        <v>35.476092049056085</v>
      </c>
      <c r="G39" s="9" t="s">
        <v>16</v>
      </c>
      <c r="H39" s="7">
        <v>3</v>
      </c>
      <c r="I39" s="10">
        <v>0</v>
      </c>
    </row>
    <row r="40" spans="1:9" ht="12.75">
      <c r="A40" s="65" t="s">
        <v>30</v>
      </c>
      <c r="B40" s="58"/>
      <c r="C40" s="58"/>
      <c r="D40" s="58"/>
      <c r="E40" s="58"/>
      <c r="F40" s="58"/>
      <c r="G40" s="59"/>
      <c r="H40" s="12">
        <v>12</v>
      </c>
      <c r="I40" s="13">
        <f>SUM(I36:I39)</f>
        <v>4</v>
      </c>
    </row>
    <row r="41" spans="1:9" ht="12.75">
      <c r="A41" s="57" t="s">
        <v>92</v>
      </c>
      <c r="B41" s="58"/>
      <c r="C41" s="58"/>
      <c r="D41" s="58"/>
      <c r="E41" s="58"/>
      <c r="F41" s="58"/>
      <c r="G41" s="59"/>
      <c r="H41" s="15"/>
      <c r="I41" s="15"/>
    </row>
    <row r="42" spans="1:9" ht="63.75">
      <c r="A42" s="16" t="s">
        <v>59</v>
      </c>
      <c r="B42" s="17" t="s">
        <v>60</v>
      </c>
      <c r="C42" s="18" t="s">
        <v>61</v>
      </c>
      <c r="D42" s="17">
        <v>10</v>
      </c>
      <c r="E42" s="17">
        <v>10</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91</v>
      </c>
      <c r="E44" s="17">
        <v>7639</v>
      </c>
      <c r="F44" s="8">
        <f aca="true" t="shared" si="5" ref="F44:F47">SUM(D44/E44)*100</f>
        <v>1.1912553999214557</v>
      </c>
      <c r="G44" s="18" t="s">
        <v>66</v>
      </c>
      <c r="H44" s="17">
        <v>3</v>
      </c>
      <c r="I44" s="10">
        <v>3</v>
      </c>
    </row>
    <row r="45" spans="1:9" ht="127.5">
      <c r="A45" s="61"/>
      <c r="B45" s="64"/>
      <c r="C45" s="18" t="s">
        <v>67</v>
      </c>
      <c r="D45" s="17">
        <v>84</v>
      </c>
      <c r="E45" s="17">
        <v>91</v>
      </c>
      <c r="F45" s="8">
        <f t="shared" si="5"/>
        <v>92.3076923076923</v>
      </c>
      <c r="G45" s="18" t="s">
        <v>68</v>
      </c>
      <c r="H45" s="17">
        <v>3</v>
      </c>
      <c r="I45" s="10">
        <v>3</v>
      </c>
    </row>
    <row r="46" spans="1:9" ht="76.5">
      <c r="A46" s="61"/>
      <c r="B46" s="64"/>
      <c r="C46" s="18" t="s">
        <v>69</v>
      </c>
      <c r="D46" s="17">
        <v>0</v>
      </c>
      <c r="E46" s="17">
        <v>7639</v>
      </c>
      <c r="F46" s="8">
        <f t="shared" si="5"/>
        <v>0</v>
      </c>
      <c r="G46" s="18" t="s">
        <v>70</v>
      </c>
      <c r="H46" s="17">
        <v>3</v>
      </c>
      <c r="I46" s="10">
        <v>3</v>
      </c>
    </row>
    <row r="47" spans="1:9" ht="102">
      <c r="A47" s="62"/>
      <c r="B47" s="59"/>
      <c r="C47" s="18" t="s">
        <v>71</v>
      </c>
      <c r="D47" s="17">
        <v>19</v>
      </c>
      <c r="E47" s="17">
        <v>91</v>
      </c>
      <c r="F47" s="8">
        <f t="shared" si="5"/>
        <v>20.87912087912088</v>
      </c>
      <c r="G47" s="18" t="s">
        <v>16</v>
      </c>
      <c r="H47" s="17">
        <v>3</v>
      </c>
      <c r="I47" s="10">
        <v>0</v>
      </c>
    </row>
    <row r="48" spans="1:9" ht="12.75">
      <c r="A48" s="66" t="s">
        <v>30</v>
      </c>
      <c r="B48" s="58"/>
      <c r="C48" s="58"/>
      <c r="D48" s="58"/>
      <c r="E48" s="58"/>
      <c r="F48" s="58"/>
      <c r="G48" s="59"/>
      <c r="H48" s="19">
        <v>12</v>
      </c>
      <c r="I48" s="13">
        <f>SUM(I44:I47)</f>
        <v>9</v>
      </c>
    </row>
    <row r="49" spans="1:9" ht="63.75">
      <c r="A49" s="67" t="s">
        <v>72</v>
      </c>
      <c r="B49" s="68" t="s">
        <v>73</v>
      </c>
      <c r="C49" s="18" t="s">
        <v>74</v>
      </c>
      <c r="D49" s="17">
        <v>16</v>
      </c>
      <c r="E49" s="17">
        <v>16</v>
      </c>
      <c r="F49" s="8">
        <f aca="true" t="shared" si="6" ref="F49:F51">SUM(D49/E49)*100</f>
        <v>100</v>
      </c>
      <c r="G49" s="18" t="s">
        <v>16</v>
      </c>
      <c r="H49" s="17">
        <v>3</v>
      </c>
      <c r="I49" s="10">
        <v>3</v>
      </c>
    </row>
    <row r="50" spans="1:9" ht="89.25">
      <c r="A50" s="61"/>
      <c r="B50" s="64"/>
      <c r="C50" s="18" t="s">
        <v>75</v>
      </c>
      <c r="D50" s="17">
        <v>91</v>
      </c>
      <c r="E50" s="17">
        <v>91</v>
      </c>
      <c r="F50" s="8">
        <f t="shared" si="6"/>
        <v>100</v>
      </c>
      <c r="G50" s="18" t="s">
        <v>76</v>
      </c>
      <c r="H50" s="17">
        <v>3</v>
      </c>
      <c r="I50" s="10">
        <v>3</v>
      </c>
    </row>
    <row r="51" spans="1:9" ht="102">
      <c r="A51" s="62"/>
      <c r="B51" s="59"/>
      <c r="C51" s="18" t="s">
        <v>77</v>
      </c>
      <c r="D51" s="17">
        <v>53</v>
      </c>
      <c r="E51" s="28">
        <v>877</v>
      </c>
      <c r="F51" s="8">
        <f t="shared" si="6"/>
        <v>6.043329532497149</v>
      </c>
      <c r="G51" s="18" t="s">
        <v>16</v>
      </c>
      <c r="H51" s="17">
        <v>3</v>
      </c>
      <c r="I51" s="10">
        <v>0</v>
      </c>
    </row>
    <row r="52" spans="1:9" ht="12.75">
      <c r="A52" s="65" t="s">
        <v>30</v>
      </c>
      <c r="B52" s="58"/>
      <c r="C52" s="58"/>
      <c r="D52" s="58"/>
      <c r="E52" s="58"/>
      <c r="F52" s="58"/>
      <c r="G52" s="59"/>
      <c r="H52" s="12">
        <v>9</v>
      </c>
      <c r="I52" s="13">
        <f>SUM(I49:I51)</f>
        <v>6</v>
      </c>
    </row>
    <row r="53" spans="1:9" ht="12.75">
      <c r="A53" s="65" t="s">
        <v>78</v>
      </c>
      <c r="B53" s="58"/>
      <c r="C53" s="58"/>
      <c r="D53" s="58"/>
      <c r="E53" s="58"/>
      <c r="F53" s="58"/>
      <c r="G53" s="59"/>
      <c r="H53" s="19">
        <v>120</v>
      </c>
      <c r="I53" s="20">
        <f>SUM(I19+I24+I29+I35+I40+I43+I48+I52)</f>
        <v>49</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49</v>
      </c>
    </row>
    <row r="57" spans="1:9" ht="89.25">
      <c r="A57" s="22" t="s">
        <v>31</v>
      </c>
      <c r="B57" s="69" t="s">
        <v>82</v>
      </c>
      <c r="C57" s="58"/>
      <c r="D57" s="58"/>
      <c r="E57" s="58"/>
      <c r="F57" s="58"/>
      <c r="G57" s="59"/>
      <c r="H57" s="7" t="s">
        <v>83</v>
      </c>
      <c r="I57" s="24">
        <f>SUM(I56/H53)*100</f>
        <v>40.833333333333336</v>
      </c>
    </row>
    <row r="58" spans="1:9" ht="43.5" customHeight="1">
      <c r="A58" s="22" t="s">
        <v>38</v>
      </c>
      <c r="B58" s="22" t="s">
        <v>84</v>
      </c>
      <c r="C58" s="69" t="s">
        <v>182</v>
      </c>
      <c r="D58" s="58"/>
      <c r="E58" s="58"/>
      <c r="F58" s="58"/>
      <c r="G58" s="58"/>
      <c r="H58" s="58"/>
      <c r="I58" s="59"/>
    </row>
    <row r="59" spans="1:9" ht="79.5" customHeight="1">
      <c r="A59" s="22" t="s">
        <v>45</v>
      </c>
      <c r="B59" s="22" t="s">
        <v>86</v>
      </c>
      <c r="C59" s="69" t="s">
        <v>183</v>
      </c>
      <c r="D59" s="58"/>
      <c r="E59" s="58"/>
      <c r="F59" s="58"/>
      <c r="G59" s="58"/>
      <c r="H59" s="58"/>
      <c r="I59" s="59"/>
    </row>
    <row r="60" spans="1:9" ht="114.75">
      <c r="A60" s="22" t="s">
        <v>52</v>
      </c>
      <c r="B60" s="22" t="s">
        <v>88</v>
      </c>
      <c r="C60" s="69"/>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A43:G43"/>
    <mergeCell ref="A44:A47"/>
    <mergeCell ref="B44:B47"/>
    <mergeCell ref="A48:G48"/>
    <mergeCell ref="C60:I60"/>
    <mergeCell ref="C59:I59"/>
    <mergeCell ref="C58:I58"/>
    <mergeCell ref="A49:A51"/>
    <mergeCell ref="B49:B51"/>
    <mergeCell ref="A52:G52"/>
    <mergeCell ref="A53:G53"/>
    <mergeCell ref="A55:I55"/>
    <mergeCell ref="B56:G56"/>
    <mergeCell ref="B57:G57"/>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184</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37" t="s">
        <v>185</v>
      </c>
      <c r="E4" s="37" t="s">
        <v>185</v>
      </c>
      <c r="F4" s="8" t="e">
        <f aca="true" t="shared" si="0" ref="F4:F7">SUM(D4/E4)*100</f>
        <v>#VALUE!</v>
      </c>
      <c r="G4" s="9" t="s">
        <v>14</v>
      </c>
      <c r="H4" s="7">
        <v>3</v>
      </c>
      <c r="I4" s="10">
        <v>3</v>
      </c>
    </row>
    <row r="5" spans="1:9" ht="51">
      <c r="A5" s="61"/>
      <c r="B5" s="64"/>
      <c r="C5" s="6" t="s">
        <v>15</v>
      </c>
      <c r="D5" s="37" t="s">
        <v>185</v>
      </c>
      <c r="E5" s="37" t="s">
        <v>185</v>
      </c>
      <c r="F5" s="8" t="e">
        <f t="shared" si="0"/>
        <v>#VALUE!</v>
      </c>
      <c r="G5" s="9" t="s">
        <v>16</v>
      </c>
      <c r="H5" s="7">
        <v>3</v>
      </c>
      <c r="I5" s="10">
        <v>3</v>
      </c>
    </row>
    <row r="6" spans="1:9" ht="51">
      <c r="A6" s="61"/>
      <c r="B6" s="64"/>
      <c r="C6" s="6" t="s">
        <v>17</v>
      </c>
      <c r="D6" s="37" t="s">
        <v>185</v>
      </c>
      <c r="E6" s="37" t="s">
        <v>185</v>
      </c>
      <c r="F6" s="8" t="e">
        <f t="shared" si="0"/>
        <v>#VALUE!</v>
      </c>
      <c r="G6" s="9" t="s">
        <v>16</v>
      </c>
      <c r="H6" s="7">
        <v>3</v>
      </c>
      <c r="I6" s="10">
        <v>3</v>
      </c>
    </row>
    <row r="7" spans="1:9" ht="51">
      <c r="A7" s="61"/>
      <c r="B7" s="64"/>
      <c r="C7" s="6" t="s">
        <v>18</v>
      </c>
      <c r="D7" s="37" t="s">
        <v>185</v>
      </c>
      <c r="E7" s="37" t="s">
        <v>185</v>
      </c>
      <c r="F7" s="8" t="e">
        <f t="shared" si="0"/>
        <v>#VALUE!</v>
      </c>
      <c r="G7" s="9" t="s">
        <v>14</v>
      </c>
      <c r="H7" s="7">
        <v>3</v>
      </c>
      <c r="I7" s="10">
        <v>3</v>
      </c>
    </row>
    <row r="8" spans="1:9" ht="63.75">
      <c r="A8" s="61"/>
      <c r="B8" s="64"/>
      <c r="C8" s="51" t="s">
        <v>19</v>
      </c>
      <c r="D8" s="52" t="s">
        <v>186</v>
      </c>
      <c r="E8" s="53" t="s">
        <v>186</v>
      </c>
      <c r="F8" s="8">
        <v>100</v>
      </c>
      <c r="G8" s="26" t="s">
        <v>16</v>
      </c>
      <c r="H8" s="11">
        <v>3</v>
      </c>
      <c r="I8" s="7">
        <v>3</v>
      </c>
    </row>
    <row r="9" spans="1:9" ht="51">
      <c r="A9" s="61"/>
      <c r="B9" s="64"/>
      <c r="C9" s="6" t="s">
        <v>20</v>
      </c>
      <c r="D9" s="37" t="s">
        <v>185</v>
      </c>
      <c r="E9" s="37" t="s">
        <v>185</v>
      </c>
      <c r="F9" s="8" t="e">
        <f aca="true" t="shared" si="1" ref="F9:F10">SUM(D9/E9)*100</f>
        <v>#VALUE!</v>
      </c>
      <c r="G9" s="9" t="s">
        <v>16</v>
      </c>
      <c r="H9" s="7">
        <v>3</v>
      </c>
      <c r="I9" s="10">
        <v>3</v>
      </c>
    </row>
    <row r="10" spans="1:9" ht="51">
      <c r="A10" s="61"/>
      <c r="B10" s="64"/>
      <c r="C10" s="6" t="s">
        <v>21</v>
      </c>
      <c r="D10" s="37" t="s">
        <v>185</v>
      </c>
      <c r="E10" s="37" t="s">
        <v>185</v>
      </c>
      <c r="F10" s="8" t="e">
        <f t="shared" si="1"/>
        <v>#VALUE!</v>
      </c>
      <c r="G10" s="9" t="s">
        <v>16</v>
      </c>
      <c r="H10" s="7">
        <v>3</v>
      </c>
      <c r="I10" s="10">
        <v>3</v>
      </c>
    </row>
    <row r="11" spans="1:9" ht="51">
      <c r="A11" s="61"/>
      <c r="B11" s="64"/>
      <c r="C11" s="6" t="s">
        <v>22</v>
      </c>
      <c r="D11" s="37" t="s">
        <v>187</v>
      </c>
      <c r="E11" s="37" t="s">
        <v>185</v>
      </c>
      <c r="F11" s="8">
        <v>89.4</v>
      </c>
      <c r="G11" s="9" t="s">
        <v>16</v>
      </c>
      <c r="H11" s="7">
        <v>3</v>
      </c>
      <c r="I11" s="10">
        <v>3</v>
      </c>
    </row>
    <row r="12" spans="1:9" ht="51">
      <c r="A12" s="61"/>
      <c r="B12" s="64"/>
      <c r="C12" s="6" t="s">
        <v>23</v>
      </c>
      <c r="D12" s="37" t="s">
        <v>185</v>
      </c>
      <c r="E12" s="37" t="s">
        <v>185</v>
      </c>
      <c r="F12" s="8" t="e">
        <f aca="true" t="shared" si="2" ref="F12:F13">SUM(D12/E12)*100</f>
        <v>#VALUE!</v>
      </c>
      <c r="G12" s="9" t="s">
        <v>16</v>
      </c>
      <c r="H12" s="7">
        <v>3</v>
      </c>
      <c r="I12" s="10">
        <v>3</v>
      </c>
    </row>
    <row r="13" spans="1:9" ht="51">
      <c r="A13" s="61"/>
      <c r="B13" s="64"/>
      <c r="C13" s="6" t="s">
        <v>24</v>
      </c>
      <c r="D13" s="7">
        <v>903</v>
      </c>
      <c r="E13" s="7">
        <v>1705</v>
      </c>
      <c r="F13" s="8">
        <f t="shared" si="2"/>
        <v>52.96187683284458</v>
      </c>
      <c r="G13" s="9" t="s">
        <v>16</v>
      </c>
      <c r="H13" s="7">
        <v>3</v>
      </c>
      <c r="I13" s="10">
        <v>0</v>
      </c>
    </row>
    <row r="14" spans="1:9" ht="102">
      <c r="A14" s="61"/>
      <c r="B14" s="64"/>
      <c r="C14" s="51" t="s">
        <v>25</v>
      </c>
      <c r="D14" s="7" t="s">
        <v>188</v>
      </c>
      <c r="E14" s="54" t="s">
        <v>188</v>
      </c>
      <c r="F14" s="8">
        <v>100</v>
      </c>
      <c r="G14" s="26" t="s">
        <v>16</v>
      </c>
      <c r="H14" s="11">
        <v>3</v>
      </c>
      <c r="I14" s="11">
        <v>3</v>
      </c>
    </row>
    <row r="15" spans="1:9" ht="63.75">
      <c r="A15" s="61"/>
      <c r="B15" s="64"/>
      <c r="C15" s="26" t="s">
        <v>26</v>
      </c>
      <c r="D15" s="39" t="s">
        <v>189</v>
      </c>
      <c r="E15" s="39" t="s">
        <v>185</v>
      </c>
      <c r="F15" s="8">
        <v>84</v>
      </c>
      <c r="G15" s="9" t="s">
        <v>16</v>
      </c>
      <c r="H15" s="7">
        <v>3</v>
      </c>
      <c r="I15" s="10">
        <v>3</v>
      </c>
    </row>
    <row r="16" spans="1:9" ht="51">
      <c r="A16" s="61"/>
      <c r="B16" s="64"/>
      <c r="C16" s="9" t="s">
        <v>27</v>
      </c>
      <c r="D16" s="7" t="s">
        <v>190</v>
      </c>
      <c r="E16" s="28" t="s">
        <v>190</v>
      </c>
      <c r="F16" s="8">
        <v>100</v>
      </c>
      <c r="G16" s="9" t="s">
        <v>16</v>
      </c>
      <c r="H16" s="7">
        <v>3</v>
      </c>
      <c r="I16" s="10">
        <v>3</v>
      </c>
    </row>
    <row r="17" spans="1:9" ht="63.75">
      <c r="A17" s="61"/>
      <c r="B17" s="64"/>
      <c r="C17" s="9" t="s">
        <v>28</v>
      </c>
      <c r="D17" s="37" t="s">
        <v>185</v>
      </c>
      <c r="E17" s="28" t="s">
        <v>191</v>
      </c>
      <c r="F17" s="8">
        <v>100</v>
      </c>
      <c r="G17" s="9" t="s">
        <v>16</v>
      </c>
      <c r="H17" s="7">
        <v>3</v>
      </c>
      <c r="I17" s="10">
        <v>3</v>
      </c>
    </row>
    <row r="18" spans="1:9" ht="114.75">
      <c r="A18" s="62"/>
      <c r="B18" s="59"/>
      <c r="C18" s="9" t="s">
        <v>29</v>
      </c>
      <c r="D18" s="37" t="s">
        <v>185</v>
      </c>
      <c r="E18" s="37" t="s">
        <v>185</v>
      </c>
      <c r="F18" s="8" t="e">
        <f>SUM(D18/E18)*100</f>
        <v>#VALUE!</v>
      </c>
      <c r="G18" s="9" t="s">
        <v>16</v>
      </c>
      <c r="H18" s="7">
        <v>3</v>
      </c>
      <c r="I18" s="10">
        <v>3</v>
      </c>
    </row>
    <row r="19" spans="1:9" ht="12.75">
      <c r="A19" s="65" t="s">
        <v>30</v>
      </c>
      <c r="B19" s="58"/>
      <c r="C19" s="58"/>
      <c r="D19" s="58"/>
      <c r="E19" s="58"/>
      <c r="F19" s="58"/>
      <c r="G19" s="59"/>
      <c r="H19" s="12">
        <v>45</v>
      </c>
      <c r="I19" s="13">
        <f>SUM(I4:I18)</f>
        <v>42</v>
      </c>
    </row>
    <row r="20" spans="1:9" ht="51">
      <c r="A20" s="60" t="s">
        <v>31</v>
      </c>
      <c r="B20" s="63" t="s">
        <v>32</v>
      </c>
      <c r="C20" s="9" t="s">
        <v>33</v>
      </c>
      <c r="D20" s="7">
        <v>682</v>
      </c>
      <c r="E20" s="7">
        <v>1705</v>
      </c>
      <c r="F20" s="8">
        <f>SUM(D20/E20)*100</f>
        <v>40</v>
      </c>
      <c r="G20" s="9" t="s">
        <v>16</v>
      </c>
      <c r="H20" s="7">
        <v>3</v>
      </c>
      <c r="I20" s="10">
        <v>0</v>
      </c>
    </row>
    <row r="21" spans="1:9" ht="51">
      <c r="A21" s="61"/>
      <c r="B21" s="64"/>
      <c r="C21" s="9" t="s">
        <v>34</v>
      </c>
      <c r="D21" s="37" t="s">
        <v>192</v>
      </c>
      <c r="E21" s="37" t="s">
        <v>185</v>
      </c>
      <c r="F21" s="8">
        <v>92</v>
      </c>
      <c r="G21" s="9" t="s">
        <v>16</v>
      </c>
      <c r="H21" s="7">
        <v>3</v>
      </c>
      <c r="I21" s="10">
        <v>3</v>
      </c>
    </row>
    <row r="22" spans="1:9" ht="51">
      <c r="A22" s="61"/>
      <c r="B22" s="64"/>
      <c r="C22" s="9" t="s">
        <v>35</v>
      </c>
      <c r="D22" s="7" t="s">
        <v>193</v>
      </c>
      <c r="E22" s="28" t="s">
        <v>194</v>
      </c>
      <c r="F22" s="8">
        <v>2</v>
      </c>
      <c r="G22" s="9" t="s">
        <v>16</v>
      </c>
      <c r="H22" s="7">
        <v>3</v>
      </c>
      <c r="I22" s="10">
        <v>0</v>
      </c>
    </row>
    <row r="23" spans="1:9" ht="51">
      <c r="A23" s="62"/>
      <c r="B23" s="59"/>
      <c r="C23" s="9" t="s">
        <v>37</v>
      </c>
      <c r="D23" s="37" t="s">
        <v>185</v>
      </c>
      <c r="E23" s="37" t="s">
        <v>185</v>
      </c>
      <c r="F23" s="8" t="e">
        <f>SUM(D23/E23)*100</f>
        <v>#VALUE!</v>
      </c>
      <c r="G23" s="9" t="s">
        <v>16</v>
      </c>
      <c r="H23" s="7">
        <v>3</v>
      </c>
      <c r="I23" s="10">
        <v>3</v>
      </c>
    </row>
    <row r="24" spans="1:9" ht="12.75">
      <c r="A24" s="65" t="s">
        <v>30</v>
      </c>
      <c r="B24" s="58"/>
      <c r="C24" s="58"/>
      <c r="D24" s="58"/>
      <c r="E24" s="58"/>
      <c r="F24" s="58"/>
      <c r="G24" s="59"/>
      <c r="H24" s="12">
        <v>12</v>
      </c>
      <c r="I24" s="13">
        <f>SUM(I20:I23)</f>
        <v>6</v>
      </c>
    </row>
    <row r="25" spans="1:9" ht="76.5">
      <c r="A25" s="60" t="s">
        <v>38</v>
      </c>
      <c r="B25" s="63" t="s">
        <v>39</v>
      </c>
      <c r="C25" s="9" t="s">
        <v>40</v>
      </c>
      <c r="D25" s="7" t="s">
        <v>195</v>
      </c>
      <c r="E25" s="37" t="s">
        <v>185</v>
      </c>
      <c r="F25" s="8">
        <v>26</v>
      </c>
      <c r="G25" s="9" t="s">
        <v>16</v>
      </c>
      <c r="H25" s="7">
        <v>3</v>
      </c>
      <c r="I25" s="10">
        <v>0</v>
      </c>
    </row>
    <row r="26" spans="1:9" ht="63.75">
      <c r="A26" s="61"/>
      <c r="B26" s="64"/>
      <c r="C26" s="9" t="s">
        <v>41</v>
      </c>
      <c r="D26" s="7" t="s">
        <v>196</v>
      </c>
      <c r="E26" s="43" t="s">
        <v>197</v>
      </c>
      <c r="F26" s="8">
        <v>7</v>
      </c>
      <c r="G26" s="9" t="s">
        <v>16</v>
      </c>
      <c r="H26" s="7">
        <v>3</v>
      </c>
      <c r="I26" s="10">
        <v>0</v>
      </c>
    </row>
    <row r="27" spans="1:9" ht="51">
      <c r="A27" s="61"/>
      <c r="B27" s="64"/>
      <c r="C27" s="9" t="s">
        <v>42</v>
      </c>
      <c r="D27" s="7" t="s">
        <v>198</v>
      </c>
      <c r="E27" s="37" t="s">
        <v>185</v>
      </c>
      <c r="F27" s="8">
        <v>6</v>
      </c>
      <c r="G27" s="9" t="s">
        <v>16</v>
      </c>
      <c r="H27" s="7">
        <v>3</v>
      </c>
      <c r="I27" s="10">
        <v>0</v>
      </c>
    </row>
    <row r="28" spans="1:9" ht="38.25">
      <c r="A28" s="62"/>
      <c r="B28" s="59"/>
      <c r="C28" s="9" t="s">
        <v>43</v>
      </c>
      <c r="D28" s="37" t="s">
        <v>185</v>
      </c>
      <c r="E28" s="37" t="s">
        <v>185</v>
      </c>
      <c r="F28" s="8" t="e">
        <f>SUM(D28/E28)*100</f>
        <v>#VALUE!</v>
      </c>
      <c r="G28" s="9" t="s">
        <v>44</v>
      </c>
      <c r="H28" s="7">
        <v>3</v>
      </c>
      <c r="I28" s="10">
        <v>3</v>
      </c>
    </row>
    <row r="29" spans="1:9" ht="12.75">
      <c r="A29" s="65" t="s">
        <v>30</v>
      </c>
      <c r="B29" s="58"/>
      <c r="C29" s="58"/>
      <c r="D29" s="58"/>
      <c r="E29" s="58"/>
      <c r="F29" s="58"/>
      <c r="G29" s="59"/>
      <c r="H29" s="12">
        <v>12</v>
      </c>
      <c r="I29" s="13">
        <f>SUM(I25:I28)</f>
        <v>3</v>
      </c>
    </row>
    <row r="30" spans="1:9" ht="89.25">
      <c r="A30" s="60" t="s">
        <v>45</v>
      </c>
      <c r="B30" s="63" t="s">
        <v>46</v>
      </c>
      <c r="C30" s="9" t="s">
        <v>47</v>
      </c>
      <c r="D30" s="7">
        <v>35</v>
      </c>
      <c r="E30" s="7">
        <v>296</v>
      </c>
      <c r="F30" s="8">
        <f aca="true" t="shared" si="3" ref="F30:F34">SUM(D30/E30)*100</f>
        <v>11.824324324324325</v>
      </c>
      <c r="G30" s="9" t="s">
        <v>16</v>
      </c>
      <c r="H30" s="7">
        <v>3</v>
      </c>
      <c r="I30" s="10">
        <v>0</v>
      </c>
    </row>
    <row r="31" spans="1:9" ht="127.5">
      <c r="A31" s="61"/>
      <c r="B31" s="64"/>
      <c r="C31" s="9" t="s">
        <v>48</v>
      </c>
      <c r="D31" s="7">
        <v>118</v>
      </c>
      <c r="E31" s="7">
        <v>296</v>
      </c>
      <c r="F31" s="8">
        <f t="shared" si="3"/>
        <v>39.86486486486486</v>
      </c>
      <c r="G31" s="9" t="s">
        <v>16</v>
      </c>
      <c r="H31" s="7">
        <v>3</v>
      </c>
      <c r="I31" s="10">
        <v>0</v>
      </c>
    </row>
    <row r="32" spans="1:9" ht="127.5">
      <c r="A32" s="61"/>
      <c r="B32" s="64"/>
      <c r="C32" s="9" t="s">
        <v>49</v>
      </c>
      <c r="D32" s="7">
        <v>296</v>
      </c>
      <c r="E32" s="7">
        <v>296</v>
      </c>
      <c r="F32" s="8">
        <f t="shared" si="3"/>
        <v>100</v>
      </c>
      <c r="G32" s="9" t="s">
        <v>16</v>
      </c>
      <c r="H32" s="7">
        <v>3</v>
      </c>
      <c r="I32" s="10">
        <v>3</v>
      </c>
    </row>
    <row r="33" spans="1:9" ht="51">
      <c r="A33" s="61"/>
      <c r="B33" s="64"/>
      <c r="C33" s="9" t="s">
        <v>50</v>
      </c>
      <c r="D33" s="7">
        <v>242</v>
      </c>
      <c r="E33" s="7">
        <v>296</v>
      </c>
      <c r="F33" s="8">
        <f t="shared" si="3"/>
        <v>81.75675675675676</v>
      </c>
      <c r="G33" s="9" t="s">
        <v>16</v>
      </c>
      <c r="H33" s="7">
        <v>3</v>
      </c>
      <c r="I33" s="10">
        <v>3</v>
      </c>
    </row>
    <row r="34" spans="1:9" ht="51">
      <c r="A34" s="62"/>
      <c r="B34" s="59"/>
      <c r="C34" s="9" t="s">
        <v>51</v>
      </c>
      <c r="D34" s="9">
        <v>1</v>
      </c>
      <c r="E34" s="9">
        <v>296</v>
      </c>
      <c r="F34" s="8">
        <f t="shared" si="3"/>
        <v>0.33783783783783783</v>
      </c>
      <c r="G34" s="9" t="s">
        <v>16</v>
      </c>
      <c r="H34" s="7">
        <v>3</v>
      </c>
      <c r="I34" s="10">
        <v>0</v>
      </c>
    </row>
    <row r="35" spans="1:9" ht="12.75">
      <c r="A35" s="65" t="s">
        <v>30</v>
      </c>
      <c r="B35" s="58"/>
      <c r="C35" s="58"/>
      <c r="D35" s="58"/>
      <c r="E35" s="58"/>
      <c r="F35" s="58"/>
      <c r="G35" s="59"/>
      <c r="H35" s="12">
        <v>15</v>
      </c>
      <c r="I35" s="13">
        <f>SUM(I30:I34)</f>
        <v>6</v>
      </c>
    </row>
    <row r="36" spans="1:9" ht="114.75">
      <c r="A36" s="60" t="s">
        <v>52</v>
      </c>
      <c r="B36" s="63" t="s">
        <v>53</v>
      </c>
      <c r="C36" s="9" t="s">
        <v>54</v>
      </c>
      <c r="D36" s="37" t="s">
        <v>199</v>
      </c>
      <c r="E36" s="37" t="s">
        <v>199</v>
      </c>
      <c r="F36" s="8" t="e">
        <f aca="true" t="shared" si="4" ref="F36:F37">SUM(D36/E36)*100</f>
        <v>#VALUE!</v>
      </c>
      <c r="G36" s="9" t="s">
        <v>16</v>
      </c>
      <c r="H36" s="7">
        <v>3</v>
      </c>
      <c r="I36" s="10">
        <v>3</v>
      </c>
    </row>
    <row r="37" spans="1:9" ht="76.5">
      <c r="A37" s="61"/>
      <c r="B37" s="64"/>
      <c r="C37" s="9" t="s">
        <v>55</v>
      </c>
      <c r="D37" s="37" t="s">
        <v>200</v>
      </c>
      <c r="E37" s="37" t="s">
        <v>200</v>
      </c>
      <c r="F37" s="8" t="e">
        <f t="shared" si="4"/>
        <v>#VALUE!</v>
      </c>
      <c r="G37" s="9" t="s">
        <v>16</v>
      </c>
      <c r="H37" s="7">
        <v>3</v>
      </c>
      <c r="I37" s="10">
        <v>3</v>
      </c>
    </row>
    <row r="38" spans="1:9" ht="51">
      <c r="A38" s="61"/>
      <c r="B38" s="64"/>
      <c r="C38" s="9" t="s">
        <v>56</v>
      </c>
      <c r="D38" s="7" t="s">
        <v>201</v>
      </c>
      <c r="E38" s="43" t="s">
        <v>200</v>
      </c>
      <c r="F38" s="8">
        <v>2.1</v>
      </c>
      <c r="G38" s="9" t="s">
        <v>16</v>
      </c>
      <c r="H38" s="7">
        <v>3</v>
      </c>
      <c r="I38" s="10">
        <v>0</v>
      </c>
    </row>
    <row r="39" spans="1:9" ht="63.75">
      <c r="A39" s="62"/>
      <c r="B39" s="59"/>
      <c r="C39" s="9" t="s">
        <v>57</v>
      </c>
      <c r="D39" s="7" t="s">
        <v>202</v>
      </c>
      <c r="E39" s="37" t="s">
        <v>200</v>
      </c>
      <c r="F39" s="8">
        <v>2.2</v>
      </c>
      <c r="G39" s="9" t="s">
        <v>16</v>
      </c>
      <c r="H39" s="7">
        <v>3</v>
      </c>
      <c r="I39" s="10">
        <v>0</v>
      </c>
    </row>
    <row r="40" spans="1:9" ht="12.75">
      <c r="A40" s="65" t="s">
        <v>30</v>
      </c>
      <c r="B40" s="58"/>
      <c r="C40" s="58"/>
      <c r="D40" s="58"/>
      <c r="E40" s="58"/>
      <c r="F40" s="58"/>
      <c r="G40" s="59"/>
      <c r="H40" s="12">
        <v>12</v>
      </c>
      <c r="I40" s="13">
        <f>SUM(I36:I39)</f>
        <v>6</v>
      </c>
    </row>
    <row r="41" spans="1:9" ht="12.75">
      <c r="A41" s="57" t="s">
        <v>92</v>
      </c>
      <c r="B41" s="58"/>
      <c r="C41" s="58"/>
      <c r="D41" s="58"/>
      <c r="E41" s="58"/>
      <c r="F41" s="58"/>
      <c r="G41" s="59"/>
      <c r="H41" s="15"/>
      <c r="I41" s="15"/>
    </row>
    <row r="42" spans="1:9" ht="63.75">
      <c r="A42" s="16" t="s">
        <v>59</v>
      </c>
      <c r="B42" s="17" t="s">
        <v>60</v>
      </c>
      <c r="C42" s="18" t="s">
        <v>61</v>
      </c>
      <c r="D42" s="17">
        <v>8</v>
      </c>
      <c r="E42" s="17">
        <v>8</v>
      </c>
      <c r="F42" s="8">
        <f>SUM(D42/E42)*100</f>
        <v>100</v>
      </c>
      <c r="G42" s="18" t="s">
        <v>62</v>
      </c>
      <c r="H42" s="17">
        <v>3</v>
      </c>
      <c r="I42" s="10">
        <v>3</v>
      </c>
    </row>
    <row r="43" spans="1:9" ht="12.75">
      <c r="A43" s="66" t="s">
        <v>30</v>
      </c>
      <c r="B43" s="58"/>
      <c r="C43" s="58"/>
      <c r="D43" s="58"/>
      <c r="E43" s="58"/>
      <c r="F43" s="58"/>
      <c r="G43" s="59"/>
      <c r="H43" s="19">
        <v>3</v>
      </c>
      <c r="I43" s="13">
        <v>3</v>
      </c>
    </row>
    <row r="44" spans="1:9" ht="63.75">
      <c r="A44" s="67" t="s">
        <v>63</v>
      </c>
      <c r="B44" s="68" t="s">
        <v>64</v>
      </c>
      <c r="C44" s="18" t="s">
        <v>65</v>
      </c>
      <c r="D44" s="17" t="s">
        <v>203</v>
      </c>
      <c r="E44" s="55" t="s">
        <v>185</v>
      </c>
      <c r="F44" s="8">
        <v>2.2</v>
      </c>
      <c r="G44" s="18" t="s">
        <v>66</v>
      </c>
      <c r="H44" s="17">
        <v>3</v>
      </c>
      <c r="I44" s="10">
        <v>3</v>
      </c>
    </row>
    <row r="45" spans="1:9" ht="127.5">
      <c r="A45" s="61"/>
      <c r="B45" s="64"/>
      <c r="C45" s="18" t="s">
        <v>67</v>
      </c>
      <c r="D45" s="17" t="s">
        <v>203</v>
      </c>
      <c r="E45" s="17" t="s">
        <v>203</v>
      </c>
      <c r="F45" s="8">
        <v>100</v>
      </c>
      <c r="G45" s="18" t="s">
        <v>68</v>
      </c>
      <c r="H45" s="17">
        <v>3</v>
      </c>
      <c r="I45" s="10">
        <v>3</v>
      </c>
    </row>
    <row r="46" spans="1:9" ht="76.5">
      <c r="A46" s="61"/>
      <c r="B46" s="64"/>
      <c r="C46" s="18" t="s">
        <v>69</v>
      </c>
      <c r="D46" s="56">
        <v>44660</v>
      </c>
      <c r="E46" s="55" t="s">
        <v>185</v>
      </c>
      <c r="F46" s="8">
        <v>0.2</v>
      </c>
      <c r="G46" s="18" t="s">
        <v>70</v>
      </c>
      <c r="H46" s="17">
        <v>3</v>
      </c>
      <c r="I46" s="10">
        <v>3</v>
      </c>
    </row>
    <row r="47" spans="1:9" ht="102">
      <c r="A47" s="62"/>
      <c r="B47" s="59"/>
      <c r="C47" s="18" t="s">
        <v>71</v>
      </c>
      <c r="D47" s="17" t="s">
        <v>204</v>
      </c>
      <c r="E47" s="17" t="s">
        <v>203</v>
      </c>
      <c r="F47" s="8">
        <v>34</v>
      </c>
      <c r="G47" s="18" t="s">
        <v>16</v>
      </c>
      <c r="H47" s="17">
        <v>3</v>
      </c>
      <c r="I47" s="10">
        <v>0</v>
      </c>
    </row>
    <row r="48" spans="1:9" ht="12.75">
      <c r="A48" s="66" t="s">
        <v>30</v>
      </c>
      <c r="B48" s="58"/>
      <c r="C48" s="58"/>
      <c r="D48" s="58"/>
      <c r="E48" s="58"/>
      <c r="F48" s="58"/>
      <c r="G48" s="59"/>
      <c r="H48" s="19">
        <v>12</v>
      </c>
      <c r="I48" s="13">
        <f>SUM(I44:I47)</f>
        <v>9</v>
      </c>
    </row>
    <row r="49" spans="1:9" ht="63.75">
      <c r="A49" s="67" t="s">
        <v>72</v>
      </c>
      <c r="B49" s="68" t="s">
        <v>73</v>
      </c>
      <c r="C49" s="18" t="s">
        <v>74</v>
      </c>
      <c r="D49" s="55" t="s">
        <v>185</v>
      </c>
      <c r="E49" s="55" t="s">
        <v>185</v>
      </c>
      <c r="F49" s="8" t="e">
        <f>SUM(D49/E49)*100</f>
        <v>#VALUE!</v>
      </c>
      <c r="G49" s="18" t="s">
        <v>16</v>
      </c>
      <c r="H49" s="17">
        <v>3</v>
      </c>
      <c r="I49" s="10">
        <v>3</v>
      </c>
    </row>
    <row r="50" spans="1:9" ht="89.25">
      <c r="A50" s="61"/>
      <c r="B50" s="64"/>
      <c r="C50" s="18" t="s">
        <v>75</v>
      </c>
      <c r="D50" s="17" t="s">
        <v>203</v>
      </c>
      <c r="E50" s="17" t="s">
        <v>203</v>
      </c>
      <c r="F50" s="8">
        <v>100</v>
      </c>
      <c r="G50" s="18" t="s">
        <v>76</v>
      </c>
      <c r="H50" s="17">
        <v>3</v>
      </c>
      <c r="I50" s="10">
        <v>3</v>
      </c>
    </row>
    <row r="51" spans="1:9" ht="102">
      <c r="A51" s="62"/>
      <c r="B51" s="59"/>
      <c r="C51" s="18" t="s">
        <v>77</v>
      </c>
      <c r="D51" s="17" t="s">
        <v>205</v>
      </c>
      <c r="E51" s="17" t="s">
        <v>205</v>
      </c>
      <c r="F51" s="8">
        <v>100</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84</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84</v>
      </c>
    </row>
    <row r="57" spans="1:9" ht="89.25">
      <c r="A57" s="22" t="s">
        <v>31</v>
      </c>
      <c r="B57" s="69" t="s">
        <v>82</v>
      </c>
      <c r="C57" s="58"/>
      <c r="D57" s="58"/>
      <c r="E57" s="58"/>
      <c r="F57" s="58"/>
      <c r="G57" s="59"/>
      <c r="H57" s="7" t="s">
        <v>83</v>
      </c>
      <c r="I57" s="24">
        <f>SUM(I56/H53)*100</f>
        <v>70</v>
      </c>
    </row>
    <row r="58" spans="1:9" ht="221.25" customHeight="1">
      <c r="A58" s="22" t="s">
        <v>38</v>
      </c>
      <c r="B58" s="22" t="s">
        <v>84</v>
      </c>
      <c r="C58" s="69" t="s">
        <v>206</v>
      </c>
      <c r="D58" s="58"/>
      <c r="E58" s="58"/>
      <c r="F58" s="58"/>
      <c r="G58" s="58"/>
      <c r="H58" s="58"/>
      <c r="I58" s="59"/>
    </row>
    <row r="59" spans="1:9" ht="33.75" customHeight="1">
      <c r="A59" s="22" t="s">
        <v>45</v>
      </c>
      <c r="B59" s="22" t="s">
        <v>86</v>
      </c>
      <c r="C59" s="69" t="s">
        <v>207</v>
      </c>
      <c r="D59" s="58"/>
      <c r="E59" s="58"/>
      <c r="F59" s="58"/>
      <c r="G59" s="58"/>
      <c r="H59" s="58"/>
      <c r="I59" s="59"/>
    </row>
    <row r="60" spans="1:9" ht="114.75">
      <c r="A60" s="22" t="s">
        <v>52</v>
      </c>
      <c r="B60" s="22" t="s">
        <v>88</v>
      </c>
      <c r="C60" s="69" t="s">
        <v>208</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209</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8</v>
      </c>
      <c r="E4" s="7">
        <v>8</v>
      </c>
      <c r="F4" s="8">
        <f aca="true" t="shared" si="0" ref="F4:F18">SUM(D4/E4)*100</f>
        <v>100</v>
      </c>
      <c r="G4" s="9" t="s">
        <v>14</v>
      </c>
      <c r="H4" s="7">
        <v>3</v>
      </c>
      <c r="I4" s="10">
        <v>3</v>
      </c>
    </row>
    <row r="5" spans="1:9" ht="51">
      <c r="A5" s="61"/>
      <c r="B5" s="64"/>
      <c r="C5" s="6" t="s">
        <v>15</v>
      </c>
      <c r="D5" s="7">
        <v>2799</v>
      </c>
      <c r="E5" s="7">
        <v>2799</v>
      </c>
      <c r="F5" s="8">
        <f t="shared" si="0"/>
        <v>100</v>
      </c>
      <c r="G5" s="9" t="s">
        <v>16</v>
      </c>
      <c r="H5" s="7">
        <v>3</v>
      </c>
      <c r="I5" s="10">
        <v>3</v>
      </c>
    </row>
    <row r="6" spans="1:9" ht="51">
      <c r="A6" s="61"/>
      <c r="B6" s="64"/>
      <c r="C6" s="6" t="s">
        <v>17</v>
      </c>
      <c r="D6" s="7">
        <v>2799</v>
      </c>
      <c r="E6" s="7">
        <v>2799</v>
      </c>
      <c r="F6" s="8">
        <f t="shared" si="0"/>
        <v>100</v>
      </c>
      <c r="G6" s="9" t="s">
        <v>16</v>
      </c>
      <c r="H6" s="7">
        <v>3</v>
      </c>
      <c r="I6" s="10">
        <v>3</v>
      </c>
    </row>
    <row r="7" spans="1:9" ht="51">
      <c r="A7" s="61"/>
      <c r="B7" s="64"/>
      <c r="C7" s="6" t="s">
        <v>18</v>
      </c>
      <c r="D7" s="7">
        <v>8</v>
      </c>
      <c r="E7" s="7">
        <v>8</v>
      </c>
      <c r="F7" s="8">
        <f t="shared" si="0"/>
        <v>100</v>
      </c>
      <c r="G7" s="9" t="s">
        <v>14</v>
      </c>
      <c r="H7" s="7">
        <v>3</v>
      </c>
      <c r="I7" s="10">
        <v>3</v>
      </c>
    </row>
    <row r="8" spans="1:9" ht="63.75">
      <c r="A8" s="61"/>
      <c r="B8" s="64"/>
      <c r="C8" s="6" t="s">
        <v>19</v>
      </c>
      <c r="D8" s="11">
        <v>519</v>
      </c>
      <c r="E8" s="7">
        <v>2799</v>
      </c>
      <c r="F8" s="8">
        <f t="shared" si="0"/>
        <v>18.542336548767416</v>
      </c>
      <c r="G8" s="9" t="s">
        <v>16</v>
      </c>
      <c r="H8" s="7">
        <v>3</v>
      </c>
      <c r="I8" s="10">
        <v>0</v>
      </c>
    </row>
    <row r="9" spans="1:9" ht="51">
      <c r="A9" s="61"/>
      <c r="B9" s="64"/>
      <c r="C9" s="6" t="s">
        <v>20</v>
      </c>
      <c r="D9" s="7">
        <v>2799</v>
      </c>
      <c r="E9" s="7">
        <v>2799</v>
      </c>
      <c r="F9" s="8">
        <f t="shared" si="0"/>
        <v>100</v>
      </c>
      <c r="G9" s="9" t="s">
        <v>16</v>
      </c>
      <c r="H9" s="7">
        <v>3</v>
      </c>
      <c r="I9" s="10">
        <v>3</v>
      </c>
    </row>
    <row r="10" spans="1:9" ht="51">
      <c r="A10" s="61"/>
      <c r="B10" s="64"/>
      <c r="C10" s="6" t="s">
        <v>21</v>
      </c>
      <c r="D10" s="7">
        <v>2799</v>
      </c>
      <c r="E10" s="7">
        <v>2799</v>
      </c>
      <c r="F10" s="8">
        <f t="shared" si="0"/>
        <v>100</v>
      </c>
      <c r="G10" s="9" t="s">
        <v>16</v>
      </c>
      <c r="H10" s="7">
        <v>3</v>
      </c>
      <c r="I10" s="10">
        <v>3</v>
      </c>
    </row>
    <row r="11" spans="1:9" ht="51">
      <c r="A11" s="61"/>
      <c r="B11" s="64"/>
      <c r="C11" s="6" t="s">
        <v>22</v>
      </c>
      <c r="D11" s="7">
        <v>2799</v>
      </c>
      <c r="E11" s="7">
        <v>2799</v>
      </c>
      <c r="F11" s="8">
        <f t="shared" si="0"/>
        <v>100</v>
      </c>
      <c r="G11" s="9" t="s">
        <v>16</v>
      </c>
      <c r="H11" s="7">
        <v>3</v>
      </c>
      <c r="I11" s="10">
        <v>3</v>
      </c>
    </row>
    <row r="12" spans="1:9" ht="51">
      <c r="A12" s="61"/>
      <c r="B12" s="64"/>
      <c r="C12" s="6" t="s">
        <v>23</v>
      </c>
      <c r="D12" s="7">
        <v>2799</v>
      </c>
      <c r="E12" s="7">
        <v>2799</v>
      </c>
      <c r="F12" s="8">
        <f t="shared" si="0"/>
        <v>100</v>
      </c>
      <c r="G12" s="9" t="s">
        <v>16</v>
      </c>
      <c r="H12" s="7">
        <v>3</v>
      </c>
      <c r="I12" s="10">
        <v>3</v>
      </c>
    </row>
    <row r="13" spans="1:9" ht="51">
      <c r="A13" s="61"/>
      <c r="B13" s="64"/>
      <c r="C13" s="6" t="s">
        <v>24</v>
      </c>
      <c r="D13" s="11">
        <v>530</v>
      </c>
      <c r="E13" s="7">
        <v>2799</v>
      </c>
      <c r="F13" s="8">
        <f t="shared" si="0"/>
        <v>18.935334047874242</v>
      </c>
      <c r="G13" s="9" t="s">
        <v>16</v>
      </c>
      <c r="H13" s="7">
        <v>3</v>
      </c>
      <c r="I13" s="10">
        <v>0</v>
      </c>
    </row>
    <row r="14" spans="1:9" ht="102">
      <c r="A14" s="61"/>
      <c r="B14" s="64"/>
      <c r="C14" s="6" t="s">
        <v>25</v>
      </c>
      <c r="D14" s="11">
        <v>99</v>
      </c>
      <c r="E14" s="11">
        <v>99</v>
      </c>
      <c r="F14" s="8">
        <f t="shared" si="0"/>
        <v>100</v>
      </c>
      <c r="G14" s="9" t="s">
        <v>16</v>
      </c>
      <c r="H14" s="7">
        <v>3</v>
      </c>
      <c r="I14" s="10">
        <v>3</v>
      </c>
    </row>
    <row r="15" spans="1:9" ht="63.75">
      <c r="A15" s="61"/>
      <c r="B15" s="64"/>
      <c r="C15" s="9" t="s">
        <v>26</v>
      </c>
      <c r="D15" s="11">
        <v>2510</v>
      </c>
      <c r="E15" s="11">
        <v>2799</v>
      </c>
      <c r="F15" s="8">
        <f t="shared" si="0"/>
        <v>89.67488388710254</v>
      </c>
      <c r="G15" s="9" t="s">
        <v>16</v>
      </c>
      <c r="H15" s="7">
        <v>3</v>
      </c>
      <c r="I15" s="10">
        <v>3</v>
      </c>
    </row>
    <row r="16" spans="1:9" ht="51">
      <c r="A16" s="61"/>
      <c r="B16" s="64"/>
      <c r="C16" s="9" t="s">
        <v>27</v>
      </c>
      <c r="D16" s="7">
        <v>585</v>
      </c>
      <c r="E16" s="7">
        <v>2799</v>
      </c>
      <c r="F16" s="8">
        <f t="shared" si="0"/>
        <v>20.90032154340836</v>
      </c>
      <c r="G16" s="9" t="s">
        <v>16</v>
      </c>
      <c r="H16" s="7">
        <v>3</v>
      </c>
      <c r="I16" s="10">
        <v>0</v>
      </c>
    </row>
    <row r="17" spans="1:9" ht="63.75">
      <c r="A17" s="61"/>
      <c r="B17" s="64"/>
      <c r="C17" s="9" t="s">
        <v>28</v>
      </c>
      <c r="D17" s="7">
        <v>2799</v>
      </c>
      <c r="E17" s="28">
        <v>2799</v>
      </c>
      <c r="F17" s="8">
        <f t="shared" si="0"/>
        <v>100</v>
      </c>
      <c r="G17" s="9" t="s">
        <v>16</v>
      </c>
      <c r="H17" s="7">
        <v>3</v>
      </c>
      <c r="I17" s="10">
        <v>3</v>
      </c>
    </row>
    <row r="18" spans="1:9" ht="114.75">
      <c r="A18" s="62"/>
      <c r="B18" s="59"/>
      <c r="C18" s="9" t="s">
        <v>29</v>
      </c>
      <c r="D18" s="7">
        <v>8</v>
      </c>
      <c r="E18" s="7">
        <v>8</v>
      </c>
      <c r="F18" s="8">
        <f t="shared" si="0"/>
        <v>100</v>
      </c>
      <c r="G18" s="9" t="s">
        <v>16</v>
      </c>
      <c r="H18" s="7">
        <v>3</v>
      </c>
      <c r="I18" s="10">
        <v>3</v>
      </c>
    </row>
    <row r="19" spans="1:9" ht="12.75">
      <c r="A19" s="65" t="s">
        <v>30</v>
      </c>
      <c r="B19" s="58"/>
      <c r="C19" s="58"/>
      <c r="D19" s="58"/>
      <c r="E19" s="58"/>
      <c r="F19" s="58"/>
      <c r="G19" s="59"/>
      <c r="H19" s="12">
        <v>45</v>
      </c>
      <c r="I19" s="13">
        <f>SUM(I4:I18)</f>
        <v>36</v>
      </c>
    </row>
    <row r="20" spans="1:9" ht="51">
      <c r="A20" s="60" t="s">
        <v>31</v>
      </c>
      <c r="B20" s="63" t="s">
        <v>32</v>
      </c>
      <c r="C20" s="9" t="s">
        <v>33</v>
      </c>
      <c r="D20" s="7">
        <v>387</v>
      </c>
      <c r="E20" s="28">
        <v>983</v>
      </c>
      <c r="F20" s="8">
        <f aca="true" t="shared" si="1" ref="F20:F23">SUM(D20/E20)*100</f>
        <v>39.36927772126144</v>
      </c>
      <c r="G20" s="9" t="s">
        <v>16</v>
      </c>
      <c r="H20" s="7">
        <v>3</v>
      </c>
      <c r="I20" s="10">
        <v>0</v>
      </c>
    </row>
    <row r="21" spans="1:9" ht="51">
      <c r="A21" s="61"/>
      <c r="B21" s="64"/>
      <c r="C21" s="9" t="s">
        <v>34</v>
      </c>
      <c r="D21" s="7">
        <v>1980</v>
      </c>
      <c r="E21" s="28">
        <v>2799</v>
      </c>
      <c r="F21" s="8">
        <f t="shared" si="1"/>
        <v>70.7395498392283</v>
      </c>
      <c r="G21" s="9" t="s">
        <v>16</v>
      </c>
      <c r="H21" s="7">
        <v>3</v>
      </c>
      <c r="I21" s="10">
        <v>2</v>
      </c>
    </row>
    <row r="22" spans="1:9" ht="51">
      <c r="A22" s="61"/>
      <c r="B22" s="64"/>
      <c r="C22" s="9" t="s">
        <v>35</v>
      </c>
      <c r="D22" s="7">
        <v>16</v>
      </c>
      <c r="E22" s="28">
        <v>490</v>
      </c>
      <c r="F22" s="8">
        <f t="shared" si="1"/>
        <v>3.2653061224489797</v>
      </c>
      <c r="G22" s="9" t="s">
        <v>16</v>
      </c>
      <c r="H22" s="7">
        <v>3</v>
      </c>
      <c r="I22" s="10">
        <v>0</v>
      </c>
    </row>
    <row r="23" spans="1:9" ht="51">
      <c r="A23" s="62"/>
      <c r="B23" s="59"/>
      <c r="C23" s="9" t="s">
        <v>37</v>
      </c>
      <c r="D23" s="7">
        <v>2799</v>
      </c>
      <c r="E23" s="7">
        <v>2799</v>
      </c>
      <c r="F23" s="8">
        <f t="shared" si="1"/>
        <v>100</v>
      </c>
      <c r="G23" s="9" t="s">
        <v>16</v>
      </c>
      <c r="H23" s="7">
        <v>3</v>
      </c>
      <c r="I23" s="10">
        <v>3</v>
      </c>
    </row>
    <row r="24" spans="1:9" ht="12.75">
      <c r="A24" s="65" t="s">
        <v>30</v>
      </c>
      <c r="B24" s="58"/>
      <c r="C24" s="58"/>
      <c r="D24" s="58"/>
      <c r="E24" s="58"/>
      <c r="F24" s="58"/>
      <c r="G24" s="59"/>
      <c r="H24" s="12">
        <v>12</v>
      </c>
      <c r="I24" s="13">
        <f>SUM(I20:I23)</f>
        <v>5</v>
      </c>
    </row>
    <row r="25" spans="1:9" ht="76.5">
      <c r="A25" s="60" t="s">
        <v>38</v>
      </c>
      <c r="B25" s="63" t="s">
        <v>39</v>
      </c>
      <c r="C25" s="9" t="s">
        <v>40</v>
      </c>
      <c r="D25" s="7">
        <v>2250</v>
      </c>
      <c r="E25" s="11">
        <v>2799</v>
      </c>
      <c r="F25" s="8">
        <f aca="true" t="shared" si="2" ref="F25:F28">SUM(D25/E25)*100</f>
        <v>80.38585209003215</v>
      </c>
      <c r="G25" s="9" t="s">
        <v>16</v>
      </c>
      <c r="H25" s="7">
        <v>3</v>
      </c>
      <c r="I25" s="10">
        <v>3</v>
      </c>
    </row>
    <row r="26" spans="1:9" ht="63.75">
      <c r="A26" s="61"/>
      <c r="B26" s="64"/>
      <c r="C26" s="9" t="s">
        <v>41</v>
      </c>
      <c r="D26" s="7">
        <v>176</v>
      </c>
      <c r="E26" s="28">
        <v>2799</v>
      </c>
      <c r="F26" s="8">
        <f t="shared" si="2"/>
        <v>6.287959985709183</v>
      </c>
      <c r="G26" s="9" t="s">
        <v>16</v>
      </c>
      <c r="H26" s="7">
        <v>3</v>
      </c>
      <c r="I26" s="10">
        <v>0</v>
      </c>
    </row>
    <row r="27" spans="1:9" ht="51">
      <c r="A27" s="61"/>
      <c r="B27" s="64"/>
      <c r="C27" s="9" t="s">
        <v>42</v>
      </c>
      <c r="D27" s="7">
        <v>425</v>
      </c>
      <c r="E27" s="7">
        <v>2799</v>
      </c>
      <c r="F27" s="8">
        <f t="shared" si="2"/>
        <v>15.183994283672742</v>
      </c>
      <c r="G27" s="9" t="s">
        <v>16</v>
      </c>
      <c r="H27" s="7">
        <v>3</v>
      </c>
      <c r="I27" s="10">
        <v>0</v>
      </c>
    </row>
    <row r="28" spans="1:9" ht="38.25">
      <c r="A28" s="62"/>
      <c r="B28" s="59"/>
      <c r="C28" s="9" t="s">
        <v>43</v>
      </c>
      <c r="D28" s="7">
        <v>8</v>
      </c>
      <c r="E28" s="7">
        <v>8</v>
      </c>
      <c r="F28" s="8">
        <f t="shared" si="2"/>
        <v>100</v>
      </c>
      <c r="G28" s="9" t="s">
        <v>44</v>
      </c>
      <c r="H28" s="7">
        <v>3</v>
      </c>
      <c r="I28" s="10">
        <v>3</v>
      </c>
    </row>
    <row r="29" spans="1:9" ht="12.75">
      <c r="A29" s="65" t="s">
        <v>30</v>
      </c>
      <c r="B29" s="58"/>
      <c r="C29" s="58"/>
      <c r="D29" s="58"/>
      <c r="E29" s="58"/>
      <c r="F29" s="58"/>
      <c r="G29" s="59"/>
      <c r="H29" s="12">
        <v>12</v>
      </c>
      <c r="I29" s="13">
        <f>SUM(I25:I28)</f>
        <v>6</v>
      </c>
    </row>
    <row r="30" spans="1:9" ht="89.25">
      <c r="A30" s="60" t="s">
        <v>45</v>
      </c>
      <c r="B30" s="63" t="s">
        <v>46</v>
      </c>
      <c r="C30" s="9" t="s">
        <v>47</v>
      </c>
      <c r="D30" s="7">
        <v>7</v>
      </c>
      <c r="E30" s="11">
        <v>364</v>
      </c>
      <c r="F30" s="8">
        <f aca="true" t="shared" si="3" ref="F30:F34">SUM(D30/E30)*100</f>
        <v>1.9230769230769231</v>
      </c>
      <c r="G30" s="9" t="s">
        <v>16</v>
      </c>
      <c r="H30" s="7">
        <v>3</v>
      </c>
      <c r="I30" s="10">
        <v>0</v>
      </c>
    </row>
    <row r="31" spans="1:9" ht="127.5">
      <c r="A31" s="61"/>
      <c r="B31" s="64"/>
      <c r="C31" s="9" t="s">
        <v>48</v>
      </c>
      <c r="D31" s="7">
        <v>54</v>
      </c>
      <c r="E31" s="11">
        <v>364</v>
      </c>
      <c r="F31" s="8">
        <f t="shared" si="3"/>
        <v>14.835164835164836</v>
      </c>
      <c r="G31" s="9" t="s">
        <v>16</v>
      </c>
      <c r="H31" s="7">
        <v>3</v>
      </c>
      <c r="I31" s="10">
        <v>0</v>
      </c>
    </row>
    <row r="32" spans="1:9" ht="127.5">
      <c r="A32" s="61"/>
      <c r="B32" s="64"/>
      <c r="C32" s="9" t="s">
        <v>49</v>
      </c>
      <c r="D32" s="7">
        <v>115</v>
      </c>
      <c r="E32" s="11">
        <v>364</v>
      </c>
      <c r="F32" s="8">
        <f t="shared" si="3"/>
        <v>31.59340659340659</v>
      </c>
      <c r="G32" s="9" t="s">
        <v>16</v>
      </c>
      <c r="H32" s="7">
        <v>3</v>
      </c>
      <c r="I32" s="10">
        <v>0</v>
      </c>
    </row>
    <row r="33" spans="1:9" ht="51">
      <c r="A33" s="61"/>
      <c r="B33" s="64"/>
      <c r="C33" s="9" t="s">
        <v>50</v>
      </c>
      <c r="D33" s="7">
        <v>117</v>
      </c>
      <c r="E33" s="11">
        <v>364</v>
      </c>
      <c r="F33" s="8">
        <f t="shared" si="3"/>
        <v>32.142857142857146</v>
      </c>
      <c r="G33" s="9" t="s">
        <v>16</v>
      </c>
      <c r="H33" s="7">
        <v>3</v>
      </c>
      <c r="I33" s="10">
        <v>0</v>
      </c>
    </row>
    <row r="34" spans="1:9" ht="51">
      <c r="A34" s="62"/>
      <c r="B34" s="59"/>
      <c r="C34" s="9" t="s">
        <v>51</v>
      </c>
      <c r="D34" s="7">
        <v>1</v>
      </c>
      <c r="E34" s="11">
        <v>364</v>
      </c>
      <c r="F34" s="8">
        <f t="shared" si="3"/>
        <v>0.27472527472527475</v>
      </c>
      <c r="G34" s="9" t="s">
        <v>16</v>
      </c>
      <c r="H34" s="7">
        <v>3</v>
      </c>
      <c r="I34" s="10">
        <v>0</v>
      </c>
    </row>
    <row r="35" spans="1:9" ht="12.75">
      <c r="A35" s="65" t="s">
        <v>30</v>
      </c>
      <c r="B35" s="58"/>
      <c r="C35" s="58"/>
      <c r="D35" s="58"/>
      <c r="E35" s="58"/>
      <c r="F35" s="58"/>
      <c r="G35" s="59"/>
      <c r="H35" s="12">
        <v>15</v>
      </c>
      <c r="I35" s="13">
        <f>SUM(I30:I34)</f>
        <v>0</v>
      </c>
    </row>
    <row r="36" spans="1:9" ht="114.75">
      <c r="A36" s="60" t="s">
        <v>52</v>
      </c>
      <c r="B36" s="63" t="s">
        <v>53</v>
      </c>
      <c r="C36" s="9" t="s">
        <v>54</v>
      </c>
      <c r="D36" s="7">
        <v>8</v>
      </c>
      <c r="E36" s="7">
        <v>8</v>
      </c>
      <c r="F36" s="8">
        <f aca="true" t="shared" si="4" ref="F36:F39">SUM(D36/E36)*100</f>
        <v>100</v>
      </c>
      <c r="G36" s="9" t="s">
        <v>16</v>
      </c>
      <c r="H36" s="7">
        <v>3</v>
      </c>
      <c r="I36" s="10">
        <v>3</v>
      </c>
    </row>
    <row r="37" spans="1:9" ht="76.5">
      <c r="A37" s="61"/>
      <c r="B37" s="64"/>
      <c r="C37" s="9" t="s">
        <v>55</v>
      </c>
      <c r="D37" s="7">
        <v>2400</v>
      </c>
      <c r="E37" s="7">
        <v>2400</v>
      </c>
      <c r="F37" s="8">
        <f t="shared" si="4"/>
        <v>100</v>
      </c>
      <c r="G37" s="9" t="s">
        <v>16</v>
      </c>
      <c r="H37" s="7">
        <v>3</v>
      </c>
      <c r="I37" s="10">
        <v>3</v>
      </c>
    </row>
    <row r="38" spans="1:9" ht="51">
      <c r="A38" s="61"/>
      <c r="B38" s="64"/>
      <c r="C38" s="9" t="s">
        <v>56</v>
      </c>
      <c r="D38" s="7">
        <v>360</v>
      </c>
      <c r="E38" s="7">
        <v>2799</v>
      </c>
      <c r="F38" s="8">
        <f t="shared" si="4"/>
        <v>12.861736334405144</v>
      </c>
      <c r="G38" s="9" t="s">
        <v>16</v>
      </c>
      <c r="H38" s="7">
        <v>3</v>
      </c>
      <c r="I38" s="10">
        <v>0</v>
      </c>
    </row>
    <row r="39" spans="1:9" ht="63.75">
      <c r="A39" s="62"/>
      <c r="B39" s="59"/>
      <c r="C39" s="9" t="s">
        <v>57</v>
      </c>
      <c r="D39" s="7">
        <v>310</v>
      </c>
      <c r="E39" s="7">
        <v>2400</v>
      </c>
      <c r="F39" s="8">
        <f t="shared" si="4"/>
        <v>12.916666666666668</v>
      </c>
      <c r="G39" s="9" t="s">
        <v>16</v>
      </c>
      <c r="H39" s="7">
        <v>3</v>
      </c>
      <c r="I39" s="10">
        <v>0</v>
      </c>
    </row>
    <row r="40" spans="1:9" ht="12.75">
      <c r="A40" s="65" t="s">
        <v>30</v>
      </c>
      <c r="B40" s="58"/>
      <c r="C40" s="58"/>
      <c r="D40" s="58"/>
      <c r="E40" s="58"/>
      <c r="F40" s="58"/>
      <c r="G40" s="59"/>
      <c r="H40" s="12">
        <v>12</v>
      </c>
      <c r="I40" s="13">
        <f>SUM(I36:I39)</f>
        <v>6</v>
      </c>
    </row>
    <row r="41" spans="1:9" ht="12.75">
      <c r="A41" s="57" t="s">
        <v>92</v>
      </c>
      <c r="B41" s="58"/>
      <c r="C41" s="58"/>
      <c r="D41" s="58"/>
      <c r="E41" s="58"/>
      <c r="F41" s="58"/>
      <c r="G41" s="59"/>
      <c r="H41" s="15"/>
      <c r="I41" s="15"/>
    </row>
    <row r="42" spans="1:9" ht="63.75">
      <c r="A42" s="16" t="s">
        <v>59</v>
      </c>
      <c r="B42" s="17" t="s">
        <v>60</v>
      </c>
      <c r="C42" s="18" t="s">
        <v>61</v>
      </c>
      <c r="D42" s="11">
        <v>21</v>
      </c>
      <c r="E42" s="11">
        <v>131</v>
      </c>
      <c r="F42" s="8">
        <f>SUM(D42/E42)*100</f>
        <v>16.030534351145036</v>
      </c>
      <c r="G42" s="18" t="s">
        <v>62</v>
      </c>
      <c r="H42" s="17">
        <v>3</v>
      </c>
      <c r="I42" s="10">
        <v>0</v>
      </c>
    </row>
    <row r="43" spans="1:9" ht="12.75">
      <c r="A43" s="66" t="s">
        <v>30</v>
      </c>
      <c r="B43" s="58"/>
      <c r="C43" s="58"/>
      <c r="D43" s="58"/>
      <c r="E43" s="58"/>
      <c r="F43" s="58"/>
      <c r="G43" s="59"/>
      <c r="H43" s="19">
        <v>3</v>
      </c>
      <c r="I43" s="13">
        <f>SUM(I42)</f>
        <v>0</v>
      </c>
    </row>
    <row r="44" spans="1:9" ht="63.75">
      <c r="A44" s="67" t="s">
        <v>63</v>
      </c>
      <c r="B44" s="68" t="s">
        <v>64</v>
      </c>
      <c r="C44" s="18" t="s">
        <v>65</v>
      </c>
      <c r="D44" s="17">
        <v>27</v>
      </c>
      <c r="E44" s="17">
        <v>2799</v>
      </c>
      <c r="F44" s="8">
        <f aca="true" t="shared" si="5" ref="F44:F47">SUM(D44/E44)*100</f>
        <v>0.964630225080386</v>
      </c>
      <c r="G44" s="18" t="s">
        <v>66</v>
      </c>
      <c r="H44" s="17">
        <v>3</v>
      </c>
      <c r="I44" s="10">
        <v>3</v>
      </c>
    </row>
    <row r="45" spans="1:9" ht="127.5">
      <c r="A45" s="61"/>
      <c r="B45" s="64"/>
      <c r="C45" s="18" t="s">
        <v>67</v>
      </c>
      <c r="D45" s="17">
        <v>27</v>
      </c>
      <c r="E45" s="17">
        <v>27</v>
      </c>
      <c r="F45" s="8">
        <f t="shared" si="5"/>
        <v>100</v>
      </c>
      <c r="G45" s="18" t="s">
        <v>68</v>
      </c>
      <c r="H45" s="17">
        <v>3</v>
      </c>
      <c r="I45" s="10">
        <v>3</v>
      </c>
    </row>
    <row r="46" spans="1:9" ht="76.5">
      <c r="A46" s="61"/>
      <c r="B46" s="64"/>
      <c r="C46" s="18" t="s">
        <v>69</v>
      </c>
      <c r="D46" s="17">
        <v>4</v>
      </c>
      <c r="E46" s="17">
        <v>2799</v>
      </c>
      <c r="F46" s="8">
        <f t="shared" si="5"/>
        <v>0.1429081814933905</v>
      </c>
      <c r="G46" s="18" t="s">
        <v>70</v>
      </c>
      <c r="H46" s="17">
        <v>3</v>
      </c>
      <c r="I46" s="10">
        <v>2</v>
      </c>
    </row>
    <row r="47" spans="1:9" ht="102">
      <c r="A47" s="62"/>
      <c r="B47" s="59"/>
      <c r="C47" s="18" t="s">
        <v>71</v>
      </c>
      <c r="D47" s="17">
        <v>17</v>
      </c>
      <c r="E47" s="17">
        <v>27</v>
      </c>
      <c r="F47" s="8">
        <f t="shared" si="5"/>
        <v>62.96296296296296</v>
      </c>
      <c r="G47" s="18" t="s">
        <v>16</v>
      </c>
      <c r="H47" s="17">
        <v>3</v>
      </c>
      <c r="I47" s="10">
        <v>1</v>
      </c>
    </row>
    <row r="48" spans="1:9" ht="12.75">
      <c r="A48" s="66" t="s">
        <v>30</v>
      </c>
      <c r="B48" s="58"/>
      <c r="C48" s="58"/>
      <c r="D48" s="58"/>
      <c r="E48" s="58"/>
      <c r="F48" s="58"/>
      <c r="G48" s="59"/>
      <c r="H48" s="19">
        <v>12</v>
      </c>
      <c r="I48" s="13">
        <f>SUM(I44:I47)</f>
        <v>9</v>
      </c>
    </row>
    <row r="49" spans="1:9" ht="63.75">
      <c r="A49" s="67" t="s">
        <v>72</v>
      </c>
      <c r="B49" s="68" t="s">
        <v>73</v>
      </c>
      <c r="C49" s="18" t="s">
        <v>74</v>
      </c>
      <c r="D49" s="17">
        <v>8</v>
      </c>
      <c r="E49" s="17">
        <v>8</v>
      </c>
      <c r="F49" s="8">
        <f aca="true" t="shared" si="6" ref="F49:F51">SUM(D49/E49)*100</f>
        <v>100</v>
      </c>
      <c r="G49" s="18" t="s">
        <v>16</v>
      </c>
      <c r="H49" s="17">
        <v>3</v>
      </c>
      <c r="I49" s="10">
        <v>3</v>
      </c>
    </row>
    <row r="50" spans="1:9" ht="89.25">
      <c r="A50" s="61"/>
      <c r="B50" s="64"/>
      <c r="C50" s="18" t="s">
        <v>75</v>
      </c>
      <c r="D50" s="17">
        <v>27</v>
      </c>
      <c r="E50" s="17">
        <v>27</v>
      </c>
      <c r="F50" s="8">
        <f t="shared" si="6"/>
        <v>100</v>
      </c>
      <c r="G50" s="18" t="s">
        <v>76</v>
      </c>
      <c r="H50" s="17">
        <v>3</v>
      </c>
      <c r="I50" s="10">
        <v>3</v>
      </c>
    </row>
    <row r="51" spans="1:9" ht="102">
      <c r="A51" s="62"/>
      <c r="B51" s="59"/>
      <c r="C51" s="18" t="s">
        <v>77</v>
      </c>
      <c r="D51" s="17">
        <v>48</v>
      </c>
      <c r="E51" s="17">
        <v>57</v>
      </c>
      <c r="F51" s="8">
        <f t="shared" si="6"/>
        <v>84.21052631578947</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71</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71</v>
      </c>
    </row>
    <row r="57" spans="1:9" ht="89.25">
      <c r="A57" s="22" t="s">
        <v>31</v>
      </c>
      <c r="B57" s="69" t="s">
        <v>82</v>
      </c>
      <c r="C57" s="58"/>
      <c r="D57" s="58"/>
      <c r="E57" s="58"/>
      <c r="F57" s="58"/>
      <c r="G57" s="59"/>
      <c r="H57" s="7" t="s">
        <v>83</v>
      </c>
      <c r="I57" s="24">
        <f>SUM(I56/H53)*100</f>
        <v>59.166666666666664</v>
      </c>
    </row>
    <row r="58" spans="1:9" ht="67.5" customHeight="1">
      <c r="A58" s="22" t="s">
        <v>38</v>
      </c>
      <c r="B58" s="22" t="s">
        <v>84</v>
      </c>
      <c r="C58" s="76" t="s">
        <v>210</v>
      </c>
      <c r="D58" s="58"/>
      <c r="E58" s="58"/>
      <c r="F58" s="58"/>
      <c r="G58" s="58"/>
      <c r="H58" s="58"/>
      <c r="I58" s="59"/>
    </row>
    <row r="59" spans="1:9" ht="64.5" customHeight="1">
      <c r="A59" s="22" t="s">
        <v>45</v>
      </c>
      <c r="B59" s="22" t="s">
        <v>86</v>
      </c>
      <c r="C59" s="78" t="s">
        <v>211</v>
      </c>
      <c r="D59" s="58"/>
      <c r="E59" s="58"/>
      <c r="F59" s="58"/>
      <c r="G59" s="58"/>
      <c r="H59" s="58"/>
      <c r="I59" s="59"/>
    </row>
    <row r="60" spans="1:9" ht="114.75">
      <c r="A60" s="22" t="s">
        <v>52</v>
      </c>
      <c r="B60" s="22" t="s">
        <v>88</v>
      </c>
      <c r="C60" s="69" t="s">
        <v>212</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90</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7</v>
      </c>
      <c r="E4" s="7">
        <v>7</v>
      </c>
      <c r="F4" s="8">
        <f aca="true" t="shared" si="0" ref="F4:F18">SUM(D4/E4)*100</f>
        <v>100</v>
      </c>
      <c r="G4" s="9" t="s">
        <v>14</v>
      </c>
      <c r="H4" s="7">
        <v>3</v>
      </c>
      <c r="I4" s="10">
        <v>3</v>
      </c>
    </row>
    <row r="5" spans="1:9" ht="51">
      <c r="A5" s="61"/>
      <c r="B5" s="64"/>
      <c r="C5" s="6" t="s">
        <v>15</v>
      </c>
      <c r="D5" s="7">
        <v>3860</v>
      </c>
      <c r="E5" s="7">
        <v>3860</v>
      </c>
      <c r="F5" s="8">
        <f t="shared" si="0"/>
        <v>100</v>
      </c>
      <c r="G5" s="9" t="s">
        <v>16</v>
      </c>
      <c r="H5" s="7">
        <v>3</v>
      </c>
      <c r="I5" s="10">
        <v>3</v>
      </c>
    </row>
    <row r="6" spans="1:9" ht="51">
      <c r="A6" s="61"/>
      <c r="B6" s="64"/>
      <c r="C6" s="6" t="s">
        <v>17</v>
      </c>
      <c r="D6" s="7">
        <v>3860</v>
      </c>
      <c r="E6" s="7">
        <v>3860</v>
      </c>
      <c r="F6" s="8">
        <f t="shared" si="0"/>
        <v>100</v>
      </c>
      <c r="G6" s="9" t="s">
        <v>16</v>
      </c>
      <c r="H6" s="7">
        <v>3</v>
      </c>
      <c r="I6" s="10">
        <v>3</v>
      </c>
    </row>
    <row r="7" spans="1:9" ht="51">
      <c r="A7" s="61"/>
      <c r="B7" s="64"/>
      <c r="C7" s="6" t="s">
        <v>18</v>
      </c>
      <c r="D7" s="7">
        <v>7</v>
      </c>
      <c r="E7" s="7">
        <v>7</v>
      </c>
      <c r="F7" s="8">
        <f t="shared" si="0"/>
        <v>100</v>
      </c>
      <c r="G7" s="9" t="s">
        <v>14</v>
      </c>
      <c r="H7" s="7">
        <v>3</v>
      </c>
      <c r="I7" s="10">
        <v>3</v>
      </c>
    </row>
    <row r="8" spans="1:9" ht="63.75">
      <c r="A8" s="61"/>
      <c r="B8" s="64"/>
      <c r="C8" s="6" t="s">
        <v>19</v>
      </c>
      <c r="D8" s="7">
        <v>2722</v>
      </c>
      <c r="E8" s="7">
        <v>3860</v>
      </c>
      <c r="F8" s="25">
        <f t="shared" si="0"/>
        <v>70.51813471502591</v>
      </c>
      <c r="G8" s="9" t="s">
        <v>16</v>
      </c>
      <c r="H8" s="7">
        <v>3</v>
      </c>
      <c r="I8" s="10">
        <v>2</v>
      </c>
    </row>
    <row r="9" spans="1:9" ht="51">
      <c r="A9" s="61"/>
      <c r="B9" s="64"/>
      <c r="C9" s="6" t="s">
        <v>20</v>
      </c>
      <c r="D9" s="7">
        <v>3860</v>
      </c>
      <c r="E9" s="7">
        <v>3860</v>
      </c>
      <c r="F9" s="8">
        <f t="shared" si="0"/>
        <v>100</v>
      </c>
      <c r="G9" s="9" t="s">
        <v>16</v>
      </c>
      <c r="H9" s="7">
        <v>3</v>
      </c>
      <c r="I9" s="10">
        <v>3</v>
      </c>
    </row>
    <row r="10" spans="1:9" ht="51">
      <c r="A10" s="61"/>
      <c r="B10" s="64"/>
      <c r="C10" s="6" t="s">
        <v>21</v>
      </c>
      <c r="D10" s="7">
        <v>3860</v>
      </c>
      <c r="E10" s="7">
        <v>3860</v>
      </c>
      <c r="F10" s="8">
        <f t="shared" si="0"/>
        <v>100</v>
      </c>
      <c r="G10" s="9" t="s">
        <v>16</v>
      </c>
      <c r="H10" s="7">
        <v>3</v>
      </c>
      <c r="I10" s="10">
        <v>3</v>
      </c>
    </row>
    <row r="11" spans="1:9" ht="51">
      <c r="A11" s="61"/>
      <c r="B11" s="64"/>
      <c r="C11" s="6" t="s">
        <v>22</v>
      </c>
      <c r="D11" s="7">
        <v>3860</v>
      </c>
      <c r="E11" s="7">
        <v>3860</v>
      </c>
      <c r="F11" s="8">
        <f t="shared" si="0"/>
        <v>100</v>
      </c>
      <c r="G11" s="9" t="s">
        <v>16</v>
      </c>
      <c r="H11" s="7">
        <v>3</v>
      </c>
      <c r="I11" s="10">
        <v>3</v>
      </c>
    </row>
    <row r="12" spans="1:9" ht="51">
      <c r="A12" s="61"/>
      <c r="B12" s="64"/>
      <c r="C12" s="6" t="s">
        <v>23</v>
      </c>
      <c r="D12" s="7">
        <v>3860</v>
      </c>
      <c r="E12" s="7">
        <v>3860</v>
      </c>
      <c r="F12" s="8">
        <f t="shared" si="0"/>
        <v>100</v>
      </c>
      <c r="G12" s="9" t="s">
        <v>16</v>
      </c>
      <c r="H12" s="7">
        <v>3</v>
      </c>
      <c r="I12" s="10">
        <v>3</v>
      </c>
    </row>
    <row r="13" spans="1:9" ht="51">
      <c r="A13" s="61"/>
      <c r="B13" s="64"/>
      <c r="C13" s="6" t="s">
        <v>24</v>
      </c>
      <c r="D13" s="7">
        <v>2717</v>
      </c>
      <c r="E13" s="7">
        <v>3860</v>
      </c>
      <c r="F13" s="25">
        <f t="shared" si="0"/>
        <v>70.38860103626942</v>
      </c>
      <c r="G13" s="9" t="s">
        <v>16</v>
      </c>
      <c r="H13" s="7">
        <v>3</v>
      </c>
      <c r="I13" s="10">
        <v>2</v>
      </c>
    </row>
    <row r="14" spans="1:9" ht="102">
      <c r="A14" s="61"/>
      <c r="B14" s="64"/>
      <c r="C14" s="6" t="s">
        <v>25</v>
      </c>
      <c r="D14" s="7">
        <v>240</v>
      </c>
      <c r="E14" s="7">
        <v>240</v>
      </c>
      <c r="F14" s="25">
        <f t="shared" si="0"/>
        <v>100</v>
      </c>
      <c r="G14" s="9" t="s">
        <v>16</v>
      </c>
      <c r="H14" s="7">
        <v>3</v>
      </c>
      <c r="I14" s="10">
        <v>3</v>
      </c>
    </row>
    <row r="15" spans="1:9" ht="63.75">
      <c r="A15" s="61"/>
      <c r="B15" s="64"/>
      <c r="C15" s="9" t="s">
        <v>26</v>
      </c>
      <c r="D15" s="7">
        <v>3274</v>
      </c>
      <c r="E15" s="7">
        <v>3860</v>
      </c>
      <c r="F15" s="25">
        <f t="shared" si="0"/>
        <v>84.81865284974093</v>
      </c>
      <c r="G15" s="9" t="s">
        <v>16</v>
      </c>
      <c r="H15" s="7">
        <v>3</v>
      </c>
      <c r="I15" s="10">
        <v>2</v>
      </c>
    </row>
    <row r="16" spans="1:9" ht="51">
      <c r="A16" s="61"/>
      <c r="B16" s="64"/>
      <c r="C16" s="26" t="s">
        <v>27</v>
      </c>
      <c r="D16" s="11">
        <v>737</v>
      </c>
      <c r="E16" s="11">
        <v>3860</v>
      </c>
      <c r="F16" s="25">
        <f t="shared" si="0"/>
        <v>19.093264248704664</v>
      </c>
      <c r="G16" s="9" t="s">
        <v>16</v>
      </c>
      <c r="H16" s="7">
        <v>3</v>
      </c>
      <c r="I16" s="10">
        <v>0</v>
      </c>
    </row>
    <row r="17" spans="1:9" ht="63.75">
      <c r="A17" s="61"/>
      <c r="B17" s="64"/>
      <c r="C17" s="9" t="s">
        <v>28</v>
      </c>
      <c r="D17" s="7">
        <v>3860</v>
      </c>
      <c r="E17" s="7">
        <v>3860</v>
      </c>
      <c r="F17" s="8">
        <f t="shared" si="0"/>
        <v>100</v>
      </c>
      <c r="G17" s="9" t="s">
        <v>16</v>
      </c>
      <c r="H17" s="7">
        <v>3</v>
      </c>
      <c r="I17" s="10">
        <v>3</v>
      </c>
    </row>
    <row r="18" spans="1:9" ht="114.75">
      <c r="A18" s="62"/>
      <c r="B18" s="59"/>
      <c r="C18" s="9" t="s">
        <v>29</v>
      </c>
      <c r="D18" s="7">
        <v>3860</v>
      </c>
      <c r="E18" s="7">
        <v>3860</v>
      </c>
      <c r="F18" s="8">
        <f t="shared" si="0"/>
        <v>100</v>
      </c>
      <c r="G18" s="9" t="s">
        <v>16</v>
      </c>
      <c r="H18" s="7">
        <v>3</v>
      </c>
      <c r="I18" s="10">
        <v>3</v>
      </c>
    </row>
    <row r="19" spans="1:9" ht="12.75">
      <c r="A19" s="65" t="s">
        <v>30</v>
      </c>
      <c r="B19" s="58"/>
      <c r="C19" s="58"/>
      <c r="D19" s="58"/>
      <c r="E19" s="58"/>
      <c r="F19" s="58"/>
      <c r="G19" s="59"/>
      <c r="H19" s="12">
        <v>45</v>
      </c>
      <c r="I19" s="13">
        <f>SUM(I4:I18)</f>
        <v>39</v>
      </c>
    </row>
    <row r="20" spans="1:9" ht="51">
      <c r="A20" s="60" t="s">
        <v>31</v>
      </c>
      <c r="B20" s="63" t="s">
        <v>32</v>
      </c>
      <c r="C20" s="26" t="s">
        <v>33</v>
      </c>
      <c r="D20" s="11">
        <v>585</v>
      </c>
      <c r="E20" s="11">
        <v>3860</v>
      </c>
      <c r="F20" s="25">
        <f aca="true" t="shared" si="1" ref="F20:F23">SUM(D20/E20)*100</f>
        <v>15.155440414507773</v>
      </c>
      <c r="G20" s="9" t="s">
        <v>16</v>
      </c>
      <c r="H20" s="7">
        <v>3</v>
      </c>
      <c r="I20" s="10">
        <v>0</v>
      </c>
    </row>
    <row r="21" spans="1:9" ht="51">
      <c r="A21" s="61"/>
      <c r="B21" s="64"/>
      <c r="C21" s="26" t="s">
        <v>34</v>
      </c>
      <c r="D21" s="11">
        <v>760</v>
      </c>
      <c r="E21" s="11">
        <v>3860</v>
      </c>
      <c r="F21" s="25">
        <f t="shared" si="1"/>
        <v>19.689119170984455</v>
      </c>
      <c r="G21" s="9" t="s">
        <v>16</v>
      </c>
      <c r="H21" s="7">
        <v>3</v>
      </c>
      <c r="I21" s="10">
        <v>0</v>
      </c>
    </row>
    <row r="22" spans="1:9" ht="51">
      <c r="A22" s="61"/>
      <c r="B22" s="64"/>
      <c r="C22" s="9" t="s">
        <v>35</v>
      </c>
      <c r="D22" s="7">
        <v>3200</v>
      </c>
      <c r="E22" s="7">
        <v>3860</v>
      </c>
      <c r="F22" s="8">
        <f t="shared" si="1"/>
        <v>82.90155440414507</v>
      </c>
      <c r="G22" s="9" t="s">
        <v>16</v>
      </c>
      <c r="H22" s="7">
        <v>3</v>
      </c>
      <c r="I22" s="10">
        <v>3</v>
      </c>
    </row>
    <row r="23" spans="1:9" ht="51">
      <c r="A23" s="62"/>
      <c r="B23" s="59"/>
      <c r="C23" s="9" t="s">
        <v>37</v>
      </c>
      <c r="D23" s="7">
        <v>3860</v>
      </c>
      <c r="E23" s="7">
        <v>3860</v>
      </c>
      <c r="F23" s="8">
        <f t="shared" si="1"/>
        <v>100</v>
      </c>
      <c r="G23" s="9" t="s">
        <v>16</v>
      </c>
      <c r="H23" s="7">
        <v>3</v>
      </c>
      <c r="I23" s="10">
        <v>3</v>
      </c>
    </row>
    <row r="24" spans="1:9" ht="12.75">
      <c r="A24" s="65" t="s">
        <v>30</v>
      </c>
      <c r="B24" s="58"/>
      <c r="C24" s="58"/>
      <c r="D24" s="58"/>
      <c r="E24" s="58"/>
      <c r="F24" s="58"/>
      <c r="G24" s="59"/>
      <c r="H24" s="12">
        <v>12</v>
      </c>
      <c r="I24" s="13">
        <f>SUM(I20:I23)</f>
        <v>6</v>
      </c>
    </row>
    <row r="25" spans="1:9" ht="76.5">
      <c r="A25" s="60" t="s">
        <v>38</v>
      </c>
      <c r="B25" s="63" t="s">
        <v>39</v>
      </c>
      <c r="C25" s="9" t="s">
        <v>40</v>
      </c>
      <c r="D25" s="7">
        <v>3757</v>
      </c>
      <c r="E25" s="7">
        <v>3860</v>
      </c>
      <c r="F25" s="8">
        <f aca="true" t="shared" si="2" ref="F25:F28">SUM(D25/E25)*100</f>
        <v>97.33160621761658</v>
      </c>
      <c r="G25" s="9" t="s">
        <v>16</v>
      </c>
      <c r="H25" s="7">
        <v>3</v>
      </c>
      <c r="I25" s="10">
        <v>3</v>
      </c>
    </row>
    <row r="26" spans="1:9" ht="63.75">
      <c r="A26" s="61"/>
      <c r="B26" s="64"/>
      <c r="C26" s="9" t="s">
        <v>41</v>
      </c>
      <c r="D26" s="7">
        <v>2365</v>
      </c>
      <c r="E26" s="11">
        <v>3860</v>
      </c>
      <c r="F26" s="8">
        <f t="shared" si="2"/>
        <v>61.269430051813465</v>
      </c>
      <c r="G26" s="9" t="s">
        <v>16</v>
      </c>
      <c r="H26" s="7">
        <v>3</v>
      </c>
      <c r="I26" s="10">
        <v>1</v>
      </c>
    </row>
    <row r="27" spans="1:9" ht="51">
      <c r="A27" s="61"/>
      <c r="B27" s="64"/>
      <c r="C27" s="9" t="s">
        <v>42</v>
      </c>
      <c r="D27" s="7">
        <v>2970</v>
      </c>
      <c r="E27" s="11">
        <v>3860</v>
      </c>
      <c r="F27" s="8">
        <f t="shared" si="2"/>
        <v>76.94300518134715</v>
      </c>
      <c r="G27" s="9" t="s">
        <v>16</v>
      </c>
      <c r="H27" s="7">
        <v>3</v>
      </c>
      <c r="I27" s="10">
        <v>2</v>
      </c>
    </row>
    <row r="28" spans="1:9" ht="38.25">
      <c r="A28" s="62"/>
      <c r="B28" s="59"/>
      <c r="C28" s="9" t="s">
        <v>43</v>
      </c>
      <c r="D28" s="7">
        <v>7</v>
      </c>
      <c r="E28" s="7">
        <v>7</v>
      </c>
      <c r="F28" s="8">
        <f t="shared" si="2"/>
        <v>100</v>
      </c>
      <c r="G28" s="9" t="s">
        <v>44</v>
      </c>
      <c r="H28" s="7">
        <v>3</v>
      </c>
      <c r="I28" s="10">
        <v>3</v>
      </c>
    </row>
    <row r="29" spans="1:9" ht="12.75">
      <c r="A29" s="65" t="s">
        <v>30</v>
      </c>
      <c r="B29" s="58"/>
      <c r="C29" s="58"/>
      <c r="D29" s="58"/>
      <c r="E29" s="58"/>
      <c r="F29" s="58"/>
      <c r="G29" s="59"/>
      <c r="H29" s="12">
        <v>12</v>
      </c>
      <c r="I29" s="13">
        <f>SUM(I25:I28)</f>
        <v>9</v>
      </c>
    </row>
    <row r="30" spans="1:9" ht="89.25">
      <c r="A30" s="60" t="s">
        <v>45</v>
      </c>
      <c r="B30" s="63" t="s">
        <v>46</v>
      </c>
      <c r="C30" s="9" t="s">
        <v>47</v>
      </c>
      <c r="D30" s="7">
        <v>222</v>
      </c>
      <c r="E30" s="7">
        <v>361</v>
      </c>
      <c r="F30" s="8">
        <f aca="true" t="shared" si="3" ref="F30:F34">SUM(D30/E30)*100</f>
        <v>61.495844875346265</v>
      </c>
      <c r="G30" s="9" t="s">
        <v>16</v>
      </c>
      <c r="H30" s="7">
        <v>3</v>
      </c>
      <c r="I30" s="10">
        <v>1</v>
      </c>
    </row>
    <row r="31" spans="1:9" ht="127.5">
      <c r="A31" s="61"/>
      <c r="B31" s="64"/>
      <c r="C31" s="9" t="s">
        <v>48</v>
      </c>
      <c r="D31" s="7">
        <v>110</v>
      </c>
      <c r="E31" s="7">
        <v>361</v>
      </c>
      <c r="F31" s="8">
        <f t="shared" si="3"/>
        <v>30.47091412742382</v>
      </c>
      <c r="G31" s="9" t="s">
        <v>16</v>
      </c>
      <c r="H31" s="7">
        <v>3</v>
      </c>
      <c r="I31" s="10">
        <v>0</v>
      </c>
    </row>
    <row r="32" spans="1:9" ht="127.5">
      <c r="A32" s="61"/>
      <c r="B32" s="64"/>
      <c r="C32" s="9" t="s">
        <v>49</v>
      </c>
      <c r="D32" s="7">
        <v>305</v>
      </c>
      <c r="E32" s="7">
        <v>361</v>
      </c>
      <c r="F32" s="8">
        <f t="shared" si="3"/>
        <v>84.48753462603878</v>
      </c>
      <c r="G32" s="9" t="s">
        <v>16</v>
      </c>
      <c r="H32" s="7">
        <v>3</v>
      </c>
      <c r="I32" s="10">
        <v>3</v>
      </c>
    </row>
    <row r="33" spans="1:9" ht="51">
      <c r="A33" s="61"/>
      <c r="B33" s="64"/>
      <c r="C33" s="9" t="s">
        <v>50</v>
      </c>
      <c r="D33" s="7">
        <v>177</v>
      </c>
      <c r="E33" s="11">
        <v>361</v>
      </c>
      <c r="F33" s="8">
        <f t="shared" si="3"/>
        <v>49.03047091412742</v>
      </c>
      <c r="G33" s="9" t="s">
        <v>16</v>
      </c>
      <c r="H33" s="7">
        <v>3</v>
      </c>
      <c r="I33" s="10">
        <v>0</v>
      </c>
    </row>
    <row r="34" spans="1:9" ht="51">
      <c r="A34" s="62"/>
      <c r="B34" s="59"/>
      <c r="C34" s="9" t="s">
        <v>51</v>
      </c>
      <c r="D34" s="7">
        <v>1</v>
      </c>
      <c r="E34" s="11">
        <v>361</v>
      </c>
      <c r="F34" s="8">
        <f t="shared" si="3"/>
        <v>0.2770083102493075</v>
      </c>
      <c r="G34" s="9" t="s">
        <v>16</v>
      </c>
      <c r="H34" s="7">
        <v>3</v>
      </c>
      <c r="I34" s="10">
        <v>0</v>
      </c>
    </row>
    <row r="35" spans="1:9" ht="12.75">
      <c r="A35" s="65" t="s">
        <v>30</v>
      </c>
      <c r="B35" s="58"/>
      <c r="C35" s="58"/>
      <c r="D35" s="58"/>
      <c r="E35" s="58"/>
      <c r="F35" s="58"/>
      <c r="G35" s="59"/>
      <c r="H35" s="12">
        <v>15</v>
      </c>
      <c r="I35" s="13">
        <f>SUM(I30:I34)</f>
        <v>4</v>
      </c>
    </row>
    <row r="36" spans="1:9" ht="114.75">
      <c r="A36" s="60" t="s">
        <v>52</v>
      </c>
      <c r="B36" s="63" t="s">
        <v>53</v>
      </c>
      <c r="C36" s="9" t="s">
        <v>54</v>
      </c>
      <c r="D36" s="7">
        <v>7</v>
      </c>
      <c r="E36" s="7">
        <v>7</v>
      </c>
      <c r="F36" s="8">
        <f aca="true" t="shared" si="4" ref="F36:F39">SUM(D36/E36)*100</f>
        <v>100</v>
      </c>
      <c r="G36" s="9" t="s">
        <v>16</v>
      </c>
      <c r="H36" s="7">
        <v>3</v>
      </c>
      <c r="I36" s="10">
        <v>3</v>
      </c>
    </row>
    <row r="37" spans="1:9" ht="76.5">
      <c r="A37" s="61"/>
      <c r="B37" s="64"/>
      <c r="C37" s="9" t="s">
        <v>55</v>
      </c>
      <c r="D37" s="7">
        <v>3860</v>
      </c>
      <c r="E37" s="7">
        <v>3860</v>
      </c>
      <c r="F37" s="8">
        <f t="shared" si="4"/>
        <v>100</v>
      </c>
      <c r="G37" s="9" t="s">
        <v>16</v>
      </c>
      <c r="H37" s="7">
        <v>3</v>
      </c>
      <c r="I37" s="10">
        <v>3</v>
      </c>
    </row>
    <row r="38" spans="1:9" ht="51">
      <c r="A38" s="61"/>
      <c r="B38" s="64"/>
      <c r="C38" s="9" t="s">
        <v>56</v>
      </c>
      <c r="D38" s="7">
        <v>2871</v>
      </c>
      <c r="E38" s="7">
        <v>3860</v>
      </c>
      <c r="F38" s="8">
        <f t="shared" si="4"/>
        <v>74.37823834196891</v>
      </c>
      <c r="G38" s="9" t="s">
        <v>16</v>
      </c>
      <c r="H38" s="7">
        <v>3</v>
      </c>
      <c r="I38" s="10">
        <v>2</v>
      </c>
    </row>
    <row r="39" spans="1:9" ht="63.75">
      <c r="A39" s="62"/>
      <c r="B39" s="59"/>
      <c r="C39" s="9" t="s">
        <v>57</v>
      </c>
      <c r="D39" s="7">
        <v>3001</v>
      </c>
      <c r="E39" s="7">
        <v>3860</v>
      </c>
      <c r="F39" s="8">
        <f t="shared" si="4"/>
        <v>77.74611398963731</v>
      </c>
      <c r="G39" s="9" t="s">
        <v>16</v>
      </c>
      <c r="H39" s="7">
        <v>3</v>
      </c>
      <c r="I39" s="10">
        <v>2</v>
      </c>
    </row>
    <row r="40" spans="1:9" ht="12.75">
      <c r="A40" s="65" t="s">
        <v>30</v>
      </c>
      <c r="B40" s="58"/>
      <c r="C40" s="58"/>
      <c r="D40" s="58"/>
      <c r="E40" s="58"/>
      <c r="F40" s="58"/>
      <c r="G40" s="59"/>
      <c r="H40" s="12">
        <v>12</v>
      </c>
      <c r="I40" s="13">
        <f>SUM(I36:I39)</f>
        <v>10</v>
      </c>
    </row>
    <row r="41" spans="1:9" ht="12.75">
      <c r="A41" s="57" t="s">
        <v>92</v>
      </c>
      <c r="B41" s="58"/>
      <c r="C41" s="58"/>
      <c r="D41" s="58"/>
      <c r="E41" s="58"/>
      <c r="F41" s="58"/>
      <c r="G41" s="59"/>
      <c r="H41" s="15"/>
      <c r="I41" s="15"/>
    </row>
    <row r="42" spans="1:9" ht="63.75">
      <c r="A42" s="16" t="s">
        <v>59</v>
      </c>
      <c r="B42" s="17" t="s">
        <v>60</v>
      </c>
      <c r="C42" s="18" t="s">
        <v>61</v>
      </c>
      <c r="D42" s="17">
        <v>11</v>
      </c>
      <c r="E42" s="17">
        <v>11</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10</v>
      </c>
      <c r="E44" s="11">
        <v>3860</v>
      </c>
      <c r="F44" s="8">
        <f aca="true" t="shared" si="5" ref="F44:F47">SUM(D44/E44)*100</f>
        <v>0.2590673575129534</v>
      </c>
      <c r="G44" s="18" t="s">
        <v>66</v>
      </c>
      <c r="H44" s="17">
        <v>3</v>
      </c>
      <c r="I44" s="10">
        <v>0</v>
      </c>
    </row>
    <row r="45" spans="1:9" ht="127.5">
      <c r="A45" s="61"/>
      <c r="B45" s="64"/>
      <c r="C45" s="18" t="s">
        <v>67</v>
      </c>
      <c r="D45" s="17">
        <v>10</v>
      </c>
      <c r="E45" s="17">
        <v>10</v>
      </c>
      <c r="F45" s="8">
        <f t="shared" si="5"/>
        <v>100</v>
      </c>
      <c r="G45" s="18" t="s">
        <v>68</v>
      </c>
      <c r="H45" s="17">
        <v>3</v>
      </c>
      <c r="I45" s="10">
        <v>3</v>
      </c>
    </row>
    <row r="46" spans="1:9" ht="76.5">
      <c r="A46" s="61"/>
      <c r="B46" s="64"/>
      <c r="C46" s="18" t="s">
        <v>69</v>
      </c>
      <c r="D46" s="17">
        <v>1</v>
      </c>
      <c r="E46" s="11">
        <v>3860</v>
      </c>
      <c r="F46" s="8">
        <f t="shared" si="5"/>
        <v>0.025906735751295335</v>
      </c>
      <c r="G46" s="18" t="s">
        <v>70</v>
      </c>
      <c r="H46" s="17">
        <v>3</v>
      </c>
      <c r="I46" s="10">
        <v>0</v>
      </c>
    </row>
    <row r="47" spans="1:9" ht="102">
      <c r="A47" s="62"/>
      <c r="B47" s="59"/>
      <c r="C47" s="18" t="s">
        <v>71</v>
      </c>
      <c r="D47" s="17">
        <v>7</v>
      </c>
      <c r="E47" s="17">
        <v>10</v>
      </c>
      <c r="F47" s="8">
        <f t="shared" si="5"/>
        <v>70</v>
      </c>
      <c r="G47" s="18" t="s">
        <v>16</v>
      </c>
      <c r="H47" s="17">
        <v>3</v>
      </c>
      <c r="I47" s="10">
        <v>2</v>
      </c>
    </row>
    <row r="48" spans="1:9" ht="12.75">
      <c r="A48" s="66" t="s">
        <v>30</v>
      </c>
      <c r="B48" s="58"/>
      <c r="C48" s="58"/>
      <c r="D48" s="58"/>
      <c r="E48" s="58"/>
      <c r="F48" s="58"/>
      <c r="G48" s="59"/>
      <c r="H48" s="19">
        <v>12</v>
      </c>
      <c r="I48" s="13">
        <f>SUM(I44:I47)</f>
        <v>5</v>
      </c>
    </row>
    <row r="49" spans="1:9" ht="63.75">
      <c r="A49" s="67" t="s">
        <v>72</v>
      </c>
      <c r="B49" s="68" t="s">
        <v>73</v>
      </c>
      <c r="C49" s="18" t="s">
        <v>74</v>
      </c>
      <c r="D49" s="17">
        <v>7</v>
      </c>
      <c r="E49" s="17">
        <v>7</v>
      </c>
      <c r="F49" s="8">
        <f aca="true" t="shared" si="6" ref="F49:F51">SUM(D49/E49)*100</f>
        <v>100</v>
      </c>
      <c r="G49" s="18" t="s">
        <v>16</v>
      </c>
      <c r="H49" s="17">
        <v>3</v>
      </c>
      <c r="I49" s="10">
        <v>3</v>
      </c>
    </row>
    <row r="50" spans="1:9" ht="89.25">
      <c r="A50" s="61"/>
      <c r="B50" s="64"/>
      <c r="C50" s="18" t="s">
        <v>75</v>
      </c>
      <c r="D50" s="17">
        <v>10</v>
      </c>
      <c r="E50" s="17">
        <v>10</v>
      </c>
      <c r="F50" s="8">
        <f t="shared" si="6"/>
        <v>100</v>
      </c>
      <c r="G50" s="18" t="s">
        <v>76</v>
      </c>
      <c r="H50" s="17">
        <v>3</v>
      </c>
      <c r="I50" s="10">
        <v>3</v>
      </c>
    </row>
    <row r="51" spans="1:9" ht="102">
      <c r="A51" s="62"/>
      <c r="B51" s="59"/>
      <c r="C51" s="18" t="s">
        <v>77</v>
      </c>
      <c r="D51" s="17">
        <v>29</v>
      </c>
      <c r="E51" s="17">
        <v>29</v>
      </c>
      <c r="F51" s="8">
        <f t="shared" si="6"/>
        <v>100</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85</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85</v>
      </c>
    </row>
    <row r="57" spans="1:9" ht="89.25">
      <c r="A57" s="22" t="s">
        <v>31</v>
      </c>
      <c r="B57" s="69" t="s">
        <v>82</v>
      </c>
      <c r="C57" s="58"/>
      <c r="D57" s="58"/>
      <c r="E57" s="58"/>
      <c r="F57" s="58"/>
      <c r="G57" s="59"/>
      <c r="H57" s="7" t="s">
        <v>83</v>
      </c>
      <c r="I57" s="24">
        <f>SUM(I56/H53)*100</f>
        <v>70.83333333333334</v>
      </c>
    </row>
    <row r="58" spans="1:9" ht="43.5" customHeight="1">
      <c r="A58" s="22" t="s">
        <v>38</v>
      </c>
      <c r="B58" s="22" t="s">
        <v>84</v>
      </c>
      <c r="C58" s="73" t="s">
        <v>93</v>
      </c>
      <c r="D58" s="58"/>
      <c r="E58" s="58"/>
      <c r="F58" s="58"/>
      <c r="G58" s="58"/>
      <c r="H58" s="58"/>
      <c r="I58" s="59"/>
    </row>
    <row r="59" spans="1:9" ht="38.25">
      <c r="A59" s="22" t="s">
        <v>45</v>
      </c>
      <c r="B59" s="22" t="s">
        <v>86</v>
      </c>
      <c r="C59" s="74" t="s">
        <v>94</v>
      </c>
      <c r="D59" s="58"/>
      <c r="E59" s="58"/>
      <c r="F59" s="58"/>
      <c r="G59" s="58"/>
      <c r="H59" s="58"/>
      <c r="I59" s="59"/>
    </row>
    <row r="60" spans="1:9" ht="114.75">
      <c r="A60" s="22" t="s">
        <v>52</v>
      </c>
      <c r="B60" s="22" t="s">
        <v>88</v>
      </c>
      <c r="C60" s="69" t="s">
        <v>95</v>
      </c>
      <c r="D60" s="58"/>
      <c r="E60" s="58"/>
      <c r="F60" s="58"/>
      <c r="G60" s="58"/>
      <c r="H60" s="58"/>
      <c r="I60" s="59"/>
    </row>
    <row r="61" spans="1:9" ht="15">
      <c r="A61" s="21"/>
      <c r="B61" s="21"/>
      <c r="C61" s="27"/>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L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96</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18</v>
      </c>
      <c r="E4" s="7">
        <v>18</v>
      </c>
      <c r="F4" s="8">
        <f aca="true" t="shared" si="0" ref="F4:F18">SUM(D4/E4)*100</f>
        <v>100</v>
      </c>
      <c r="G4" s="9" t="s">
        <v>14</v>
      </c>
      <c r="H4" s="7">
        <v>3</v>
      </c>
      <c r="I4" s="10">
        <v>3</v>
      </c>
    </row>
    <row r="5" spans="1:9" ht="51">
      <c r="A5" s="61"/>
      <c r="B5" s="64"/>
      <c r="C5" s="6" t="s">
        <v>15</v>
      </c>
      <c r="D5" s="7">
        <v>16157</v>
      </c>
      <c r="E5" s="7">
        <v>16157</v>
      </c>
      <c r="F5" s="8">
        <f t="shared" si="0"/>
        <v>100</v>
      </c>
      <c r="G5" s="9" t="s">
        <v>16</v>
      </c>
      <c r="H5" s="7">
        <v>3</v>
      </c>
      <c r="I5" s="10">
        <v>3</v>
      </c>
    </row>
    <row r="6" spans="1:9" ht="51">
      <c r="A6" s="61"/>
      <c r="B6" s="64"/>
      <c r="C6" s="6" t="s">
        <v>17</v>
      </c>
      <c r="D6" s="7">
        <v>16157</v>
      </c>
      <c r="E6" s="7">
        <v>16157</v>
      </c>
      <c r="F6" s="8">
        <f t="shared" si="0"/>
        <v>100</v>
      </c>
      <c r="G6" s="9" t="s">
        <v>16</v>
      </c>
      <c r="H6" s="7">
        <v>3</v>
      </c>
      <c r="I6" s="10">
        <v>3</v>
      </c>
    </row>
    <row r="7" spans="1:9" ht="51">
      <c r="A7" s="61"/>
      <c r="B7" s="64"/>
      <c r="C7" s="6" t="s">
        <v>18</v>
      </c>
      <c r="D7" s="7">
        <v>18</v>
      </c>
      <c r="E7" s="7">
        <v>18</v>
      </c>
      <c r="F7" s="8">
        <f t="shared" si="0"/>
        <v>100</v>
      </c>
      <c r="G7" s="9" t="s">
        <v>14</v>
      </c>
      <c r="H7" s="7">
        <v>3</v>
      </c>
      <c r="I7" s="10">
        <v>3</v>
      </c>
    </row>
    <row r="8" spans="1:9" ht="63.75">
      <c r="A8" s="61"/>
      <c r="B8" s="64"/>
      <c r="C8" s="6" t="s">
        <v>19</v>
      </c>
      <c r="D8" s="7">
        <v>5354</v>
      </c>
      <c r="E8" s="7">
        <v>16157</v>
      </c>
      <c r="F8" s="8">
        <f t="shared" si="0"/>
        <v>33.137339852695426</v>
      </c>
      <c r="G8" s="9" t="s">
        <v>16</v>
      </c>
      <c r="H8" s="7">
        <v>3</v>
      </c>
      <c r="I8" s="10">
        <v>0</v>
      </c>
    </row>
    <row r="9" spans="1:9" ht="51">
      <c r="A9" s="61"/>
      <c r="B9" s="64"/>
      <c r="C9" s="6" t="s">
        <v>20</v>
      </c>
      <c r="D9" s="7">
        <v>16157</v>
      </c>
      <c r="E9" s="7">
        <v>16157</v>
      </c>
      <c r="F9" s="8">
        <f t="shared" si="0"/>
        <v>100</v>
      </c>
      <c r="G9" s="9" t="s">
        <v>16</v>
      </c>
      <c r="H9" s="7">
        <v>3</v>
      </c>
      <c r="I9" s="10">
        <v>3</v>
      </c>
    </row>
    <row r="10" spans="1:9" ht="51">
      <c r="A10" s="61"/>
      <c r="B10" s="64"/>
      <c r="C10" s="6" t="s">
        <v>21</v>
      </c>
      <c r="D10" s="7">
        <v>472</v>
      </c>
      <c r="E10" s="28">
        <v>16157</v>
      </c>
      <c r="F10" s="8">
        <f t="shared" si="0"/>
        <v>2.9213344061397537</v>
      </c>
      <c r="G10" s="9" t="s">
        <v>16</v>
      </c>
      <c r="H10" s="7">
        <v>3</v>
      </c>
      <c r="I10" s="10">
        <v>3</v>
      </c>
    </row>
    <row r="11" spans="1:9" ht="51">
      <c r="A11" s="61"/>
      <c r="B11" s="64"/>
      <c r="C11" s="6" t="s">
        <v>22</v>
      </c>
      <c r="D11" s="7">
        <v>16157</v>
      </c>
      <c r="E11" s="7">
        <v>16157</v>
      </c>
      <c r="F11" s="8">
        <f t="shared" si="0"/>
        <v>100</v>
      </c>
      <c r="G11" s="9" t="s">
        <v>16</v>
      </c>
      <c r="H11" s="7">
        <v>3</v>
      </c>
      <c r="I11" s="10">
        <v>3</v>
      </c>
    </row>
    <row r="12" spans="1:9" ht="51">
      <c r="A12" s="61"/>
      <c r="B12" s="64"/>
      <c r="C12" s="6" t="s">
        <v>23</v>
      </c>
      <c r="D12" s="7">
        <v>16157</v>
      </c>
      <c r="E12" s="7">
        <v>16157</v>
      </c>
      <c r="F12" s="8">
        <f t="shared" si="0"/>
        <v>100</v>
      </c>
      <c r="G12" s="9" t="s">
        <v>16</v>
      </c>
      <c r="H12" s="7">
        <v>3</v>
      </c>
      <c r="I12" s="10">
        <v>3</v>
      </c>
    </row>
    <row r="13" spans="1:9" ht="51">
      <c r="A13" s="61"/>
      <c r="B13" s="64"/>
      <c r="C13" s="6" t="s">
        <v>24</v>
      </c>
      <c r="D13" s="7">
        <v>3048</v>
      </c>
      <c r="E13" s="7">
        <v>16157</v>
      </c>
      <c r="F13" s="8">
        <f t="shared" si="0"/>
        <v>18.864888283716034</v>
      </c>
      <c r="G13" s="9" t="s">
        <v>16</v>
      </c>
      <c r="H13" s="7">
        <v>3</v>
      </c>
      <c r="I13" s="10">
        <v>0</v>
      </c>
    </row>
    <row r="14" spans="1:9" ht="102">
      <c r="A14" s="61"/>
      <c r="B14" s="64"/>
      <c r="C14" s="6" t="s">
        <v>25</v>
      </c>
      <c r="D14" s="7">
        <v>305</v>
      </c>
      <c r="E14" s="7">
        <v>317</v>
      </c>
      <c r="F14" s="8">
        <f t="shared" si="0"/>
        <v>96.21451104100946</v>
      </c>
      <c r="G14" s="9" t="s">
        <v>16</v>
      </c>
      <c r="H14" s="7">
        <v>3</v>
      </c>
      <c r="I14" s="10">
        <v>3</v>
      </c>
    </row>
    <row r="15" spans="1:9" ht="89.25">
      <c r="A15" s="61"/>
      <c r="B15" s="64"/>
      <c r="C15" s="9" t="s">
        <v>26</v>
      </c>
      <c r="D15" s="7" t="s">
        <v>97</v>
      </c>
      <c r="E15" s="7" t="s">
        <v>97</v>
      </c>
      <c r="F15" s="8" t="e">
        <f t="shared" si="0"/>
        <v>#VALUE!</v>
      </c>
      <c r="G15" s="9" t="s">
        <v>16</v>
      </c>
      <c r="H15" s="7">
        <v>3</v>
      </c>
      <c r="I15" s="10">
        <v>0</v>
      </c>
    </row>
    <row r="16" spans="1:9" ht="51">
      <c r="A16" s="61"/>
      <c r="B16" s="64"/>
      <c r="C16" s="9" t="s">
        <v>27</v>
      </c>
      <c r="D16" s="7">
        <v>855</v>
      </c>
      <c r="E16" s="28">
        <v>16157</v>
      </c>
      <c r="F16" s="8">
        <f t="shared" si="0"/>
        <v>5.291823977223494</v>
      </c>
      <c r="G16" s="9" t="s">
        <v>16</v>
      </c>
      <c r="H16" s="7">
        <v>3</v>
      </c>
      <c r="I16" s="10">
        <v>3</v>
      </c>
    </row>
    <row r="17" spans="1:12" ht="63.75">
      <c r="A17" s="61"/>
      <c r="B17" s="64"/>
      <c r="C17" s="9" t="s">
        <v>28</v>
      </c>
      <c r="D17" s="7">
        <v>11842</v>
      </c>
      <c r="E17" s="7">
        <v>16157</v>
      </c>
      <c r="F17" s="8">
        <f t="shared" si="0"/>
        <v>73.29330940149781</v>
      </c>
      <c r="G17" s="9" t="s">
        <v>16</v>
      </c>
      <c r="H17" s="7">
        <v>3</v>
      </c>
      <c r="I17" s="10">
        <v>2</v>
      </c>
      <c r="L17" s="29">
        <v>1615</v>
      </c>
    </row>
    <row r="18" spans="1:9" ht="114.75">
      <c r="A18" s="62"/>
      <c r="B18" s="59"/>
      <c r="C18" s="9" t="s">
        <v>29</v>
      </c>
      <c r="D18" s="7">
        <v>17</v>
      </c>
      <c r="E18" s="7">
        <v>18</v>
      </c>
      <c r="F18" s="8">
        <f t="shared" si="0"/>
        <v>94.44444444444444</v>
      </c>
      <c r="G18" s="9" t="s">
        <v>16</v>
      </c>
      <c r="H18" s="7">
        <v>3</v>
      </c>
      <c r="I18" s="10">
        <v>3</v>
      </c>
    </row>
    <row r="19" spans="1:9" ht="12.75">
      <c r="A19" s="65" t="s">
        <v>30</v>
      </c>
      <c r="B19" s="58"/>
      <c r="C19" s="58"/>
      <c r="D19" s="58"/>
      <c r="E19" s="58"/>
      <c r="F19" s="58"/>
      <c r="G19" s="59"/>
      <c r="H19" s="12">
        <v>45</v>
      </c>
      <c r="I19" s="13">
        <f>SUM(I4:I18)</f>
        <v>35</v>
      </c>
    </row>
    <row r="20" spans="1:9" ht="51">
      <c r="A20" s="60" t="s">
        <v>31</v>
      </c>
      <c r="B20" s="63" t="s">
        <v>32</v>
      </c>
      <c r="C20" s="9" t="s">
        <v>33</v>
      </c>
      <c r="D20" s="7">
        <v>1917</v>
      </c>
      <c r="E20" s="30">
        <v>8272</v>
      </c>
      <c r="F20" s="8">
        <f aca="true" t="shared" si="1" ref="F20:F23">SUM(D20/E20)*100</f>
        <v>23.174564796905223</v>
      </c>
      <c r="G20" s="9" t="s">
        <v>16</v>
      </c>
      <c r="H20" s="7">
        <v>3</v>
      </c>
      <c r="I20" s="10">
        <v>0</v>
      </c>
    </row>
    <row r="21" spans="1:9" ht="51">
      <c r="A21" s="61"/>
      <c r="B21" s="64"/>
      <c r="C21" s="9" t="s">
        <v>34</v>
      </c>
      <c r="D21" s="28">
        <v>0</v>
      </c>
      <c r="E21" s="7">
        <v>0</v>
      </c>
      <c r="F21" s="8" t="e">
        <f t="shared" si="1"/>
        <v>#DIV/0!</v>
      </c>
      <c r="G21" s="9" t="s">
        <v>16</v>
      </c>
      <c r="H21" s="7">
        <v>3</v>
      </c>
      <c r="I21" s="10">
        <v>0</v>
      </c>
    </row>
    <row r="22" spans="1:9" ht="51">
      <c r="A22" s="61"/>
      <c r="B22" s="64"/>
      <c r="C22" s="9" t="s">
        <v>35</v>
      </c>
      <c r="D22" s="7">
        <v>4314</v>
      </c>
      <c r="E22" s="31">
        <v>8898</v>
      </c>
      <c r="F22" s="8">
        <f t="shared" si="1"/>
        <v>48.48280512474714</v>
      </c>
      <c r="G22" s="9" t="s">
        <v>16</v>
      </c>
      <c r="H22" s="7">
        <v>3</v>
      </c>
      <c r="I22" s="10">
        <v>0</v>
      </c>
    </row>
    <row r="23" spans="1:9" ht="51">
      <c r="A23" s="62"/>
      <c r="B23" s="59"/>
      <c r="C23" s="9" t="s">
        <v>37</v>
      </c>
      <c r="D23" s="7">
        <v>16157</v>
      </c>
      <c r="E23" s="28">
        <v>16157</v>
      </c>
      <c r="F23" s="8">
        <f t="shared" si="1"/>
        <v>100</v>
      </c>
      <c r="G23" s="9" t="s">
        <v>16</v>
      </c>
      <c r="H23" s="7">
        <v>3</v>
      </c>
      <c r="I23" s="10">
        <v>3</v>
      </c>
    </row>
    <row r="24" spans="1:9" ht="12.75">
      <c r="A24" s="65" t="s">
        <v>30</v>
      </c>
      <c r="B24" s="58"/>
      <c r="C24" s="58"/>
      <c r="D24" s="58"/>
      <c r="E24" s="58"/>
      <c r="F24" s="58"/>
      <c r="G24" s="59"/>
      <c r="H24" s="12">
        <v>12</v>
      </c>
      <c r="I24" s="13">
        <f>SUM(I20:I23)</f>
        <v>3</v>
      </c>
    </row>
    <row r="25" spans="1:9" ht="76.5">
      <c r="A25" s="60" t="s">
        <v>38</v>
      </c>
      <c r="B25" s="63" t="s">
        <v>39</v>
      </c>
      <c r="C25" s="9" t="s">
        <v>40</v>
      </c>
      <c r="D25" s="7" t="s">
        <v>98</v>
      </c>
      <c r="E25" s="28" t="s">
        <v>99</v>
      </c>
      <c r="F25" s="8" t="e">
        <f aca="true" t="shared" si="2" ref="F25:F28">SUM(D25/E25)*100</f>
        <v>#VALUE!</v>
      </c>
      <c r="G25" s="9" t="s">
        <v>16</v>
      </c>
      <c r="H25" s="7">
        <v>3</v>
      </c>
      <c r="I25" s="10">
        <v>0</v>
      </c>
    </row>
    <row r="26" spans="1:9" ht="63.75">
      <c r="A26" s="61"/>
      <c r="B26" s="64"/>
      <c r="C26" s="9" t="s">
        <v>41</v>
      </c>
      <c r="D26" s="7" t="s">
        <v>100</v>
      </c>
      <c r="E26" s="28" t="s">
        <v>101</v>
      </c>
      <c r="F26" s="8" t="e">
        <f t="shared" si="2"/>
        <v>#VALUE!</v>
      </c>
      <c r="G26" s="9" t="s">
        <v>16</v>
      </c>
      <c r="H26" s="7">
        <v>3</v>
      </c>
      <c r="I26" s="10">
        <v>3</v>
      </c>
    </row>
    <row r="27" spans="1:9" ht="51">
      <c r="A27" s="61"/>
      <c r="B27" s="64"/>
      <c r="C27" s="9" t="s">
        <v>42</v>
      </c>
      <c r="D27" s="7" t="s">
        <v>102</v>
      </c>
      <c r="E27" s="28" t="s">
        <v>103</v>
      </c>
      <c r="F27" s="8" t="e">
        <f t="shared" si="2"/>
        <v>#VALUE!</v>
      </c>
      <c r="G27" s="9" t="s">
        <v>16</v>
      </c>
      <c r="H27" s="7">
        <v>3</v>
      </c>
      <c r="I27" s="10">
        <v>3</v>
      </c>
    </row>
    <row r="28" spans="1:9" ht="38.25">
      <c r="A28" s="62"/>
      <c r="B28" s="59"/>
      <c r="C28" s="9" t="s">
        <v>43</v>
      </c>
      <c r="D28" s="7">
        <v>16</v>
      </c>
      <c r="E28" s="32">
        <v>16</v>
      </c>
      <c r="F28" s="8">
        <f t="shared" si="2"/>
        <v>100</v>
      </c>
      <c r="G28" s="9" t="s">
        <v>44</v>
      </c>
      <c r="H28" s="7">
        <v>3</v>
      </c>
      <c r="I28" s="10">
        <v>3</v>
      </c>
    </row>
    <row r="29" spans="1:9" ht="12.75">
      <c r="A29" s="65" t="s">
        <v>30</v>
      </c>
      <c r="B29" s="58"/>
      <c r="C29" s="58"/>
      <c r="D29" s="58"/>
      <c r="E29" s="58"/>
      <c r="F29" s="58"/>
      <c r="G29" s="59"/>
      <c r="H29" s="12">
        <v>12</v>
      </c>
      <c r="I29" s="13">
        <f>SUM(I25:I28)</f>
        <v>9</v>
      </c>
    </row>
    <row r="30" spans="1:9" ht="89.25">
      <c r="A30" s="60" t="s">
        <v>45</v>
      </c>
      <c r="B30" s="63" t="s">
        <v>46</v>
      </c>
      <c r="C30" s="9" t="s">
        <v>47</v>
      </c>
      <c r="D30" s="7">
        <v>368</v>
      </c>
      <c r="E30" s="7">
        <v>682</v>
      </c>
      <c r="F30" s="8">
        <f aca="true" t="shared" si="3" ref="F30:F34">SUM(D30/E30)*100</f>
        <v>53.95894428152492</v>
      </c>
      <c r="G30" s="9" t="s">
        <v>16</v>
      </c>
      <c r="H30" s="7">
        <v>3</v>
      </c>
      <c r="I30" s="10">
        <v>0</v>
      </c>
    </row>
    <row r="31" spans="1:9" ht="127.5">
      <c r="A31" s="61"/>
      <c r="B31" s="64"/>
      <c r="C31" s="9" t="s">
        <v>48</v>
      </c>
      <c r="D31" s="7">
        <v>154</v>
      </c>
      <c r="E31" s="7">
        <v>682</v>
      </c>
      <c r="F31" s="8">
        <f t="shared" si="3"/>
        <v>22.58064516129032</v>
      </c>
      <c r="G31" s="9" t="s">
        <v>16</v>
      </c>
      <c r="H31" s="7">
        <v>3</v>
      </c>
      <c r="I31" s="10">
        <v>0</v>
      </c>
    </row>
    <row r="32" spans="1:9" ht="127.5">
      <c r="A32" s="61"/>
      <c r="B32" s="64"/>
      <c r="C32" s="9" t="s">
        <v>49</v>
      </c>
      <c r="D32" s="7">
        <v>436</v>
      </c>
      <c r="E32" s="7">
        <v>682</v>
      </c>
      <c r="F32" s="8">
        <f t="shared" si="3"/>
        <v>63.929618768328446</v>
      </c>
      <c r="G32" s="9" t="s">
        <v>16</v>
      </c>
      <c r="H32" s="7">
        <v>3</v>
      </c>
      <c r="I32" s="10">
        <v>1</v>
      </c>
    </row>
    <row r="33" spans="1:9" ht="51">
      <c r="A33" s="61"/>
      <c r="B33" s="64"/>
      <c r="C33" s="9" t="s">
        <v>50</v>
      </c>
      <c r="D33" s="7">
        <v>682</v>
      </c>
      <c r="E33" s="7">
        <v>682</v>
      </c>
      <c r="F33" s="8">
        <f t="shared" si="3"/>
        <v>100</v>
      </c>
      <c r="G33" s="9" t="s">
        <v>16</v>
      </c>
      <c r="H33" s="7">
        <v>3</v>
      </c>
      <c r="I33" s="10">
        <v>3</v>
      </c>
    </row>
    <row r="34" spans="1:9" ht="51">
      <c r="A34" s="62"/>
      <c r="B34" s="59"/>
      <c r="C34" s="9" t="s">
        <v>51</v>
      </c>
      <c r="D34" s="28">
        <v>0</v>
      </c>
      <c r="E34" s="32">
        <v>1166</v>
      </c>
      <c r="F34" s="8">
        <f t="shared" si="3"/>
        <v>0</v>
      </c>
      <c r="G34" s="9" t="s">
        <v>16</v>
      </c>
      <c r="H34" s="7">
        <v>3</v>
      </c>
      <c r="I34" s="10">
        <v>3</v>
      </c>
    </row>
    <row r="35" spans="1:9" ht="12.75">
      <c r="A35" s="65" t="s">
        <v>30</v>
      </c>
      <c r="B35" s="58"/>
      <c r="C35" s="58"/>
      <c r="D35" s="58"/>
      <c r="E35" s="58"/>
      <c r="F35" s="58"/>
      <c r="G35" s="59"/>
      <c r="H35" s="12">
        <v>15</v>
      </c>
      <c r="I35" s="13">
        <f>SUM(I30:I34)</f>
        <v>7</v>
      </c>
    </row>
    <row r="36" spans="1:9" ht="114.75">
      <c r="A36" s="60" t="s">
        <v>52</v>
      </c>
      <c r="B36" s="63" t="s">
        <v>53</v>
      </c>
      <c r="C36" s="9" t="s">
        <v>54</v>
      </c>
      <c r="D36" s="7">
        <v>18</v>
      </c>
      <c r="E36" s="7">
        <v>18</v>
      </c>
      <c r="F36" s="8">
        <f aca="true" t="shared" si="4" ref="F36:F39">SUM(D36/E36)*100</f>
        <v>100</v>
      </c>
      <c r="G36" s="9" t="s">
        <v>16</v>
      </c>
      <c r="H36" s="7">
        <v>3</v>
      </c>
      <c r="I36" s="10">
        <v>3</v>
      </c>
    </row>
    <row r="37" spans="1:9" ht="76.5">
      <c r="A37" s="61"/>
      <c r="B37" s="64"/>
      <c r="C37" s="9" t="s">
        <v>55</v>
      </c>
      <c r="D37" s="7">
        <v>2047</v>
      </c>
      <c r="E37" s="33">
        <v>16157</v>
      </c>
      <c r="F37" s="8">
        <f t="shared" si="4"/>
        <v>12.669431206288294</v>
      </c>
      <c r="G37" s="9" t="s">
        <v>16</v>
      </c>
      <c r="H37" s="7">
        <v>3</v>
      </c>
      <c r="I37" s="10">
        <v>3</v>
      </c>
    </row>
    <row r="38" spans="1:9" ht="51">
      <c r="A38" s="61"/>
      <c r="B38" s="64"/>
      <c r="C38" s="9" t="s">
        <v>56</v>
      </c>
      <c r="D38" s="7">
        <v>1245</v>
      </c>
      <c r="E38" s="33">
        <v>16157</v>
      </c>
      <c r="F38" s="8">
        <f t="shared" si="4"/>
        <v>7.705638422974562</v>
      </c>
      <c r="G38" s="9" t="s">
        <v>16</v>
      </c>
      <c r="H38" s="7">
        <v>3</v>
      </c>
      <c r="I38" s="10">
        <v>3</v>
      </c>
    </row>
    <row r="39" spans="1:9" ht="63.75">
      <c r="A39" s="62"/>
      <c r="B39" s="59"/>
      <c r="C39" s="9" t="s">
        <v>57</v>
      </c>
      <c r="D39" s="7">
        <v>642</v>
      </c>
      <c r="E39" s="33">
        <v>16157</v>
      </c>
      <c r="F39" s="8">
        <f t="shared" si="4"/>
        <v>3.9735099337748347</v>
      </c>
      <c r="G39" s="9" t="s">
        <v>16</v>
      </c>
      <c r="H39" s="7">
        <v>3</v>
      </c>
      <c r="I39" s="10">
        <v>3</v>
      </c>
    </row>
    <row r="40" spans="1:9" ht="12.75">
      <c r="A40" s="65" t="s">
        <v>30</v>
      </c>
      <c r="B40" s="58"/>
      <c r="C40" s="58"/>
      <c r="D40" s="58"/>
      <c r="E40" s="58"/>
      <c r="F40" s="58"/>
      <c r="G40" s="59"/>
      <c r="H40" s="12">
        <v>12</v>
      </c>
      <c r="I40" s="13">
        <f>SUM(I36:I39)</f>
        <v>12</v>
      </c>
    </row>
    <row r="41" spans="1:9" ht="12.75">
      <c r="A41" s="57" t="s">
        <v>92</v>
      </c>
      <c r="B41" s="58"/>
      <c r="C41" s="58"/>
      <c r="D41" s="58"/>
      <c r="E41" s="58"/>
      <c r="F41" s="58"/>
      <c r="G41" s="59"/>
      <c r="H41" s="15"/>
      <c r="I41" s="15"/>
    </row>
    <row r="42" spans="1:9" ht="63.75">
      <c r="A42" s="16" t="s">
        <v>59</v>
      </c>
      <c r="B42" s="17" t="s">
        <v>60</v>
      </c>
      <c r="C42" s="18" t="s">
        <v>61</v>
      </c>
      <c r="D42" s="17">
        <v>14</v>
      </c>
      <c r="E42" s="17">
        <v>14</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104</v>
      </c>
      <c r="E44" s="17">
        <v>16157</v>
      </c>
      <c r="F44" s="8">
        <f aca="true" t="shared" si="5" ref="F44:F47">SUM(D44/E44)*100</f>
        <v>0.6436838522002848</v>
      </c>
      <c r="G44" s="18" t="s">
        <v>66</v>
      </c>
      <c r="H44" s="17">
        <v>3</v>
      </c>
      <c r="I44" s="10">
        <v>3</v>
      </c>
    </row>
    <row r="45" spans="1:9" ht="127.5">
      <c r="A45" s="61"/>
      <c r="B45" s="64"/>
      <c r="C45" s="18" t="s">
        <v>67</v>
      </c>
      <c r="D45" s="17">
        <v>104</v>
      </c>
      <c r="E45" s="17">
        <v>104</v>
      </c>
      <c r="F45" s="8">
        <f t="shared" si="5"/>
        <v>100</v>
      </c>
      <c r="G45" s="18" t="s">
        <v>68</v>
      </c>
      <c r="H45" s="17">
        <v>3</v>
      </c>
      <c r="I45" s="10">
        <v>3</v>
      </c>
    </row>
    <row r="46" spans="1:9" ht="76.5">
      <c r="A46" s="61"/>
      <c r="B46" s="64"/>
      <c r="C46" s="18" t="s">
        <v>69</v>
      </c>
      <c r="D46" s="17">
        <v>2</v>
      </c>
      <c r="E46" s="33">
        <v>16157</v>
      </c>
      <c r="F46" s="8">
        <f t="shared" si="5"/>
        <v>0.012378535619236245</v>
      </c>
      <c r="G46" s="18" t="s">
        <v>70</v>
      </c>
      <c r="H46" s="17">
        <v>3</v>
      </c>
      <c r="I46" s="10">
        <v>1</v>
      </c>
    </row>
    <row r="47" spans="1:9" ht="102">
      <c r="A47" s="62"/>
      <c r="B47" s="59"/>
      <c r="C47" s="18" t="s">
        <v>71</v>
      </c>
      <c r="D47" s="17">
        <v>56</v>
      </c>
      <c r="E47" s="17">
        <v>104</v>
      </c>
      <c r="F47" s="8">
        <f t="shared" si="5"/>
        <v>53.84615384615385</v>
      </c>
      <c r="G47" s="18" t="s">
        <v>16</v>
      </c>
      <c r="H47" s="17">
        <v>3</v>
      </c>
      <c r="I47" s="10">
        <v>0</v>
      </c>
    </row>
    <row r="48" spans="1:9" ht="12.75">
      <c r="A48" s="66" t="s">
        <v>30</v>
      </c>
      <c r="B48" s="58"/>
      <c r="C48" s="58"/>
      <c r="D48" s="58"/>
      <c r="E48" s="58"/>
      <c r="F48" s="58"/>
      <c r="G48" s="59"/>
      <c r="H48" s="19">
        <v>12</v>
      </c>
      <c r="I48" s="13">
        <f>SUM(I44:I47)</f>
        <v>7</v>
      </c>
    </row>
    <row r="49" spans="1:9" ht="63.75">
      <c r="A49" s="67" t="s">
        <v>72</v>
      </c>
      <c r="B49" s="68" t="s">
        <v>73</v>
      </c>
      <c r="C49" s="18" t="s">
        <v>74</v>
      </c>
      <c r="D49" s="17">
        <v>18</v>
      </c>
      <c r="E49" s="17">
        <v>18</v>
      </c>
      <c r="F49" s="8">
        <f aca="true" t="shared" si="6" ref="F49:F51">SUM(D49/E49)*100</f>
        <v>100</v>
      </c>
      <c r="G49" s="18" t="s">
        <v>16</v>
      </c>
      <c r="H49" s="17">
        <v>3</v>
      </c>
      <c r="I49" s="10">
        <v>3</v>
      </c>
    </row>
    <row r="50" spans="1:9" ht="89.25">
      <c r="A50" s="61"/>
      <c r="B50" s="64"/>
      <c r="C50" s="18" t="s">
        <v>75</v>
      </c>
      <c r="D50" s="17">
        <v>104</v>
      </c>
      <c r="E50" s="17">
        <v>104</v>
      </c>
      <c r="F50" s="8">
        <f t="shared" si="6"/>
        <v>100</v>
      </c>
      <c r="G50" s="18" t="s">
        <v>76</v>
      </c>
      <c r="H50" s="17">
        <v>3</v>
      </c>
      <c r="I50" s="10">
        <v>3</v>
      </c>
    </row>
    <row r="51" spans="1:9" ht="102">
      <c r="A51" s="62"/>
      <c r="B51" s="59"/>
      <c r="C51" s="18" t="s">
        <v>77</v>
      </c>
      <c r="D51" s="28">
        <v>682</v>
      </c>
      <c r="E51" s="33">
        <v>1166</v>
      </c>
      <c r="F51" s="8">
        <f t="shared" si="6"/>
        <v>58.490566037735846</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85</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85</v>
      </c>
    </row>
    <row r="57" spans="1:9" ht="89.25">
      <c r="A57" s="22" t="s">
        <v>31</v>
      </c>
      <c r="B57" s="69" t="s">
        <v>82</v>
      </c>
      <c r="C57" s="58"/>
      <c r="D57" s="58"/>
      <c r="E57" s="58"/>
      <c r="F57" s="58"/>
      <c r="G57" s="59"/>
      <c r="H57" s="7" t="s">
        <v>83</v>
      </c>
      <c r="I57" s="24">
        <f>SUM(I56/H53)*100</f>
        <v>70.83333333333334</v>
      </c>
    </row>
    <row r="58" spans="1:9" ht="232.5" customHeight="1">
      <c r="A58" s="22" t="s">
        <v>38</v>
      </c>
      <c r="B58" s="22" t="s">
        <v>84</v>
      </c>
      <c r="C58" s="69" t="s">
        <v>104</v>
      </c>
      <c r="D58" s="58"/>
      <c r="E58" s="58"/>
      <c r="F58" s="58"/>
      <c r="G58" s="58"/>
      <c r="H58" s="58"/>
      <c r="I58" s="59"/>
    </row>
    <row r="59" spans="1:9" ht="140.25" customHeight="1">
      <c r="A59" s="22" t="s">
        <v>45</v>
      </c>
      <c r="B59" s="22" t="s">
        <v>86</v>
      </c>
      <c r="C59" s="69" t="s">
        <v>105</v>
      </c>
      <c r="D59" s="58"/>
      <c r="E59" s="58"/>
      <c r="F59" s="58"/>
      <c r="G59" s="58"/>
      <c r="H59" s="58"/>
      <c r="I59" s="59"/>
    </row>
    <row r="60" spans="1:9" ht="225" customHeight="1">
      <c r="A60" s="22" t="s">
        <v>52</v>
      </c>
      <c r="B60" s="22" t="s">
        <v>88</v>
      </c>
      <c r="C60" s="69" t="s">
        <v>106</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J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107</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t="s">
        <v>108</v>
      </c>
      <c r="E4" s="7" t="s">
        <v>108</v>
      </c>
      <c r="F4" s="8">
        <v>100</v>
      </c>
      <c r="G4" s="9" t="s">
        <v>14</v>
      </c>
      <c r="H4" s="7">
        <v>3</v>
      </c>
      <c r="I4" s="10">
        <v>3</v>
      </c>
    </row>
    <row r="5" spans="1:9" ht="51">
      <c r="A5" s="61"/>
      <c r="B5" s="64"/>
      <c r="C5" s="6" t="s">
        <v>15</v>
      </c>
      <c r="D5" s="7" t="s">
        <v>108</v>
      </c>
      <c r="E5" s="7" t="s">
        <v>108</v>
      </c>
      <c r="F5" s="8">
        <v>100</v>
      </c>
      <c r="G5" s="9" t="s">
        <v>16</v>
      </c>
      <c r="H5" s="7">
        <v>3</v>
      </c>
      <c r="I5" s="10">
        <v>3</v>
      </c>
    </row>
    <row r="6" spans="1:9" ht="51">
      <c r="A6" s="61"/>
      <c r="B6" s="64"/>
      <c r="C6" s="6" t="s">
        <v>17</v>
      </c>
      <c r="D6" s="7" t="s">
        <v>108</v>
      </c>
      <c r="E6" s="7" t="s">
        <v>108</v>
      </c>
      <c r="F6" s="8">
        <v>100</v>
      </c>
      <c r="G6" s="9" t="s">
        <v>16</v>
      </c>
      <c r="H6" s="7">
        <v>3</v>
      </c>
      <c r="I6" s="10">
        <v>3</v>
      </c>
    </row>
    <row r="7" spans="1:9" ht="51">
      <c r="A7" s="61"/>
      <c r="B7" s="64"/>
      <c r="C7" s="6" t="s">
        <v>18</v>
      </c>
      <c r="D7" s="7" t="s">
        <v>108</v>
      </c>
      <c r="E7" s="7" t="s">
        <v>108</v>
      </c>
      <c r="F7" s="8">
        <v>100</v>
      </c>
      <c r="G7" s="9" t="s">
        <v>14</v>
      </c>
      <c r="H7" s="7">
        <v>3</v>
      </c>
      <c r="I7" s="10">
        <v>3</v>
      </c>
    </row>
    <row r="8" spans="1:9" ht="63.75">
      <c r="A8" s="61"/>
      <c r="B8" s="64"/>
      <c r="C8" s="6" t="s">
        <v>19</v>
      </c>
      <c r="D8" s="7" t="s">
        <v>109</v>
      </c>
      <c r="E8" s="34" t="s">
        <v>108</v>
      </c>
      <c r="F8" s="8">
        <v>48</v>
      </c>
      <c r="G8" s="9" t="s">
        <v>16</v>
      </c>
      <c r="H8" s="7">
        <v>3</v>
      </c>
      <c r="I8" s="10">
        <v>0</v>
      </c>
    </row>
    <row r="9" spans="1:9" ht="51">
      <c r="A9" s="61"/>
      <c r="B9" s="64"/>
      <c r="C9" s="6" t="s">
        <v>20</v>
      </c>
      <c r="D9" s="7" t="s">
        <v>108</v>
      </c>
      <c r="E9" s="7" t="s">
        <v>108</v>
      </c>
      <c r="F9" s="8">
        <v>100</v>
      </c>
      <c r="G9" s="9" t="s">
        <v>16</v>
      </c>
      <c r="H9" s="7">
        <v>3</v>
      </c>
      <c r="I9" s="10">
        <v>3</v>
      </c>
    </row>
    <row r="10" spans="1:9" ht="51">
      <c r="A10" s="61"/>
      <c r="B10" s="64"/>
      <c r="C10" s="6" t="s">
        <v>21</v>
      </c>
      <c r="D10" s="7" t="s">
        <v>108</v>
      </c>
      <c r="E10" s="7" t="s">
        <v>108</v>
      </c>
      <c r="F10" s="8" t="e">
        <f>SUM(D10/E10)*100</f>
        <v>#VALUE!</v>
      </c>
      <c r="G10" s="9" t="s">
        <v>16</v>
      </c>
      <c r="H10" s="7">
        <v>3</v>
      </c>
      <c r="I10" s="10">
        <v>2</v>
      </c>
    </row>
    <row r="11" spans="1:9" ht="51">
      <c r="A11" s="61"/>
      <c r="B11" s="64"/>
      <c r="C11" s="6" t="s">
        <v>22</v>
      </c>
      <c r="D11" s="7" t="s">
        <v>108</v>
      </c>
      <c r="E11" s="7" t="s">
        <v>108</v>
      </c>
      <c r="F11" s="8">
        <v>100</v>
      </c>
      <c r="G11" s="9" t="s">
        <v>16</v>
      </c>
      <c r="H11" s="7">
        <v>3</v>
      </c>
      <c r="I11" s="10">
        <v>3</v>
      </c>
    </row>
    <row r="12" spans="1:9" ht="51">
      <c r="A12" s="61"/>
      <c r="B12" s="64"/>
      <c r="C12" s="6" t="s">
        <v>23</v>
      </c>
      <c r="D12" s="7" t="s">
        <v>108</v>
      </c>
      <c r="E12" s="7" t="s">
        <v>108</v>
      </c>
      <c r="F12" s="8">
        <v>100</v>
      </c>
      <c r="G12" s="9" t="s">
        <v>16</v>
      </c>
      <c r="H12" s="7">
        <v>3</v>
      </c>
      <c r="I12" s="10">
        <v>3</v>
      </c>
    </row>
    <row r="13" spans="1:9" ht="51">
      <c r="A13" s="61"/>
      <c r="B13" s="64"/>
      <c r="C13" s="6" t="s">
        <v>24</v>
      </c>
      <c r="D13" s="7" t="s">
        <v>110</v>
      </c>
      <c r="E13" s="34" t="s">
        <v>108</v>
      </c>
      <c r="F13" s="8">
        <v>42</v>
      </c>
      <c r="G13" s="9" t="s">
        <v>16</v>
      </c>
      <c r="H13" s="7">
        <v>3</v>
      </c>
      <c r="I13" s="10">
        <v>0</v>
      </c>
    </row>
    <row r="14" spans="1:9" ht="102">
      <c r="A14" s="61"/>
      <c r="B14" s="64"/>
      <c r="C14" s="6" t="s">
        <v>25</v>
      </c>
      <c r="D14" s="7" t="s">
        <v>111</v>
      </c>
      <c r="E14" s="7" t="s">
        <v>112</v>
      </c>
      <c r="F14" s="8">
        <v>66</v>
      </c>
      <c r="G14" s="9" t="s">
        <v>16</v>
      </c>
      <c r="H14" s="7">
        <v>3</v>
      </c>
      <c r="I14" s="10">
        <v>1</v>
      </c>
    </row>
    <row r="15" spans="1:9" ht="63.75">
      <c r="A15" s="61"/>
      <c r="B15" s="64"/>
      <c r="C15" s="9" t="s">
        <v>26</v>
      </c>
      <c r="D15" s="7" t="s">
        <v>113</v>
      </c>
      <c r="E15" s="7" t="s">
        <v>108</v>
      </c>
      <c r="F15" s="8">
        <v>0</v>
      </c>
      <c r="G15" s="9" t="s">
        <v>16</v>
      </c>
      <c r="H15" s="7">
        <v>3</v>
      </c>
      <c r="I15" s="10">
        <v>0</v>
      </c>
    </row>
    <row r="16" spans="1:10" ht="153">
      <c r="A16" s="61"/>
      <c r="B16" s="64"/>
      <c r="C16" s="9" t="s">
        <v>27</v>
      </c>
      <c r="D16" s="7" t="s">
        <v>114</v>
      </c>
      <c r="E16" s="34" t="s">
        <v>114</v>
      </c>
      <c r="F16" s="8">
        <v>100</v>
      </c>
      <c r="G16" s="9" t="s">
        <v>16</v>
      </c>
      <c r="H16" s="7">
        <v>3</v>
      </c>
      <c r="I16" s="10">
        <v>3</v>
      </c>
      <c r="J16" s="35" t="s">
        <v>115</v>
      </c>
    </row>
    <row r="17" spans="1:9" ht="63.75">
      <c r="A17" s="61"/>
      <c r="B17" s="64"/>
      <c r="C17" s="9" t="s">
        <v>28</v>
      </c>
      <c r="D17" s="7" t="s">
        <v>108</v>
      </c>
      <c r="E17" s="7" t="s">
        <v>108</v>
      </c>
      <c r="F17" s="8">
        <v>100</v>
      </c>
      <c r="G17" s="9" t="s">
        <v>16</v>
      </c>
      <c r="H17" s="7">
        <v>3</v>
      </c>
      <c r="I17" s="10">
        <v>3</v>
      </c>
    </row>
    <row r="18" spans="1:9" ht="114.75">
      <c r="A18" s="62"/>
      <c r="B18" s="59"/>
      <c r="C18" s="9" t="s">
        <v>29</v>
      </c>
      <c r="D18" s="7" t="s">
        <v>108</v>
      </c>
      <c r="E18" s="7" t="s">
        <v>108</v>
      </c>
      <c r="F18" s="8">
        <v>100</v>
      </c>
      <c r="G18" s="9" t="s">
        <v>16</v>
      </c>
      <c r="H18" s="7">
        <v>3</v>
      </c>
      <c r="I18" s="10">
        <v>3</v>
      </c>
    </row>
    <row r="19" spans="1:9" ht="12.75">
      <c r="A19" s="65" t="s">
        <v>30</v>
      </c>
      <c r="B19" s="58"/>
      <c r="C19" s="58"/>
      <c r="D19" s="58"/>
      <c r="E19" s="58"/>
      <c r="F19" s="58"/>
      <c r="G19" s="59"/>
      <c r="H19" s="12">
        <v>45</v>
      </c>
      <c r="I19" s="13">
        <f>SUM(I4:I18)</f>
        <v>33</v>
      </c>
    </row>
    <row r="20" spans="1:10" ht="51">
      <c r="A20" s="60" t="s">
        <v>31</v>
      </c>
      <c r="B20" s="63" t="s">
        <v>32</v>
      </c>
      <c r="C20" s="9" t="s">
        <v>33</v>
      </c>
      <c r="D20" s="7" t="s">
        <v>116</v>
      </c>
      <c r="E20" s="34" t="s">
        <v>117</v>
      </c>
      <c r="F20" s="8">
        <v>40</v>
      </c>
      <c r="G20" s="9" t="s">
        <v>16</v>
      </c>
      <c r="H20" s="7">
        <v>3</v>
      </c>
      <c r="I20" s="10">
        <v>0</v>
      </c>
      <c r="J20" s="29" t="s">
        <v>118</v>
      </c>
    </row>
    <row r="21" spans="1:9" ht="51">
      <c r="A21" s="61"/>
      <c r="B21" s="64"/>
      <c r="C21" s="9" t="s">
        <v>34</v>
      </c>
      <c r="D21" s="7" t="s">
        <v>108</v>
      </c>
      <c r="E21" s="34" t="s">
        <v>108</v>
      </c>
      <c r="F21" s="8">
        <v>100</v>
      </c>
      <c r="G21" s="9" t="s">
        <v>16</v>
      </c>
      <c r="H21" s="7">
        <v>3</v>
      </c>
      <c r="I21" s="10">
        <v>3</v>
      </c>
    </row>
    <row r="22" spans="1:9" ht="51">
      <c r="A22" s="61"/>
      <c r="B22" s="64"/>
      <c r="C22" s="9" t="s">
        <v>35</v>
      </c>
      <c r="D22" s="7" t="s">
        <v>119</v>
      </c>
      <c r="E22" s="34" t="s">
        <v>108</v>
      </c>
      <c r="F22" s="8">
        <v>56</v>
      </c>
      <c r="G22" s="9" t="s">
        <v>16</v>
      </c>
      <c r="H22" s="7">
        <v>3</v>
      </c>
      <c r="I22" s="10">
        <v>0</v>
      </c>
    </row>
    <row r="23" spans="1:9" ht="51">
      <c r="A23" s="62"/>
      <c r="B23" s="59"/>
      <c r="C23" s="9" t="s">
        <v>37</v>
      </c>
      <c r="D23" s="7" t="s">
        <v>120</v>
      </c>
      <c r="E23" s="34" t="s">
        <v>108</v>
      </c>
      <c r="F23" s="8">
        <v>67</v>
      </c>
      <c r="G23" s="9" t="s">
        <v>16</v>
      </c>
      <c r="H23" s="7">
        <v>3</v>
      </c>
      <c r="I23" s="10">
        <v>1</v>
      </c>
    </row>
    <row r="24" spans="1:9" ht="12.75">
      <c r="A24" s="65" t="s">
        <v>30</v>
      </c>
      <c r="B24" s="58"/>
      <c r="C24" s="58"/>
      <c r="D24" s="58"/>
      <c r="E24" s="58"/>
      <c r="F24" s="58"/>
      <c r="G24" s="59"/>
      <c r="H24" s="12">
        <v>12</v>
      </c>
      <c r="I24" s="13">
        <f>SUM(I20:I23)</f>
        <v>4</v>
      </c>
    </row>
    <row r="25" spans="1:9" ht="76.5">
      <c r="A25" s="60" t="s">
        <v>38</v>
      </c>
      <c r="B25" s="63" t="s">
        <v>39</v>
      </c>
      <c r="C25" s="9" t="s">
        <v>40</v>
      </c>
      <c r="D25" s="7" t="s">
        <v>121</v>
      </c>
      <c r="E25" s="34" t="s">
        <v>108</v>
      </c>
      <c r="F25" s="8">
        <v>14</v>
      </c>
      <c r="G25" s="9" t="s">
        <v>16</v>
      </c>
      <c r="H25" s="7">
        <v>3</v>
      </c>
      <c r="I25" s="10">
        <v>0</v>
      </c>
    </row>
    <row r="26" spans="1:9" ht="63.75">
      <c r="A26" s="61"/>
      <c r="B26" s="64"/>
      <c r="C26" s="9" t="s">
        <v>41</v>
      </c>
      <c r="D26" s="7" t="s">
        <v>122</v>
      </c>
      <c r="E26" s="34" t="s">
        <v>108</v>
      </c>
      <c r="F26" s="8">
        <v>4</v>
      </c>
      <c r="G26" s="9" t="s">
        <v>16</v>
      </c>
      <c r="H26" s="7">
        <v>3</v>
      </c>
      <c r="I26" s="10">
        <v>0</v>
      </c>
    </row>
    <row r="27" spans="1:9" ht="51">
      <c r="A27" s="61"/>
      <c r="B27" s="64"/>
      <c r="C27" s="9" t="s">
        <v>42</v>
      </c>
      <c r="D27" s="7" t="s">
        <v>123</v>
      </c>
      <c r="E27" s="34" t="s">
        <v>108</v>
      </c>
      <c r="F27" s="8">
        <v>5</v>
      </c>
      <c r="G27" s="9" t="s">
        <v>16</v>
      </c>
      <c r="H27" s="7">
        <v>3</v>
      </c>
      <c r="I27" s="10">
        <v>0</v>
      </c>
    </row>
    <row r="28" spans="1:9" ht="38.25">
      <c r="A28" s="62"/>
      <c r="B28" s="59"/>
      <c r="C28" s="9" t="s">
        <v>43</v>
      </c>
      <c r="D28" s="7">
        <v>14</v>
      </c>
      <c r="E28" s="7">
        <v>14</v>
      </c>
      <c r="F28" s="8">
        <v>100</v>
      </c>
      <c r="G28" s="9" t="s">
        <v>44</v>
      </c>
      <c r="H28" s="7">
        <v>3</v>
      </c>
      <c r="I28" s="10">
        <v>3</v>
      </c>
    </row>
    <row r="29" spans="1:9" ht="12.75">
      <c r="A29" s="65" t="s">
        <v>30</v>
      </c>
      <c r="B29" s="58"/>
      <c r="C29" s="58"/>
      <c r="D29" s="58"/>
      <c r="E29" s="58"/>
      <c r="F29" s="58"/>
      <c r="G29" s="59"/>
      <c r="H29" s="12">
        <v>12</v>
      </c>
      <c r="I29" s="13">
        <f>SUM(I25:I28)</f>
        <v>3</v>
      </c>
    </row>
    <row r="30" spans="1:9" ht="89.25">
      <c r="A30" s="60" t="s">
        <v>45</v>
      </c>
      <c r="B30" s="63" t="s">
        <v>46</v>
      </c>
      <c r="C30" s="9" t="s">
        <v>47</v>
      </c>
      <c r="D30" s="7" t="s">
        <v>124</v>
      </c>
      <c r="E30" s="7" t="s">
        <v>125</v>
      </c>
      <c r="F30" s="8">
        <v>80</v>
      </c>
      <c r="G30" s="9" t="s">
        <v>16</v>
      </c>
      <c r="H30" s="7">
        <v>3</v>
      </c>
      <c r="I30" s="10">
        <v>3</v>
      </c>
    </row>
    <row r="31" spans="1:9" ht="127.5">
      <c r="A31" s="61"/>
      <c r="B31" s="64"/>
      <c r="C31" s="9" t="s">
        <v>48</v>
      </c>
      <c r="D31" s="7" t="s">
        <v>126</v>
      </c>
      <c r="E31" s="7" t="s">
        <v>125</v>
      </c>
      <c r="F31" s="8">
        <v>84</v>
      </c>
      <c r="G31" s="9" t="s">
        <v>16</v>
      </c>
      <c r="H31" s="7">
        <v>3</v>
      </c>
      <c r="I31" s="10">
        <v>3</v>
      </c>
    </row>
    <row r="32" spans="1:9" ht="127.5">
      <c r="A32" s="61"/>
      <c r="B32" s="64"/>
      <c r="C32" s="9" t="s">
        <v>49</v>
      </c>
      <c r="D32" s="7" t="s">
        <v>126</v>
      </c>
      <c r="E32" s="7" t="s">
        <v>125</v>
      </c>
      <c r="F32" s="8">
        <v>84</v>
      </c>
      <c r="G32" s="9" t="s">
        <v>16</v>
      </c>
      <c r="H32" s="7">
        <v>3</v>
      </c>
      <c r="I32" s="10">
        <v>3</v>
      </c>
    </row>
    <row r="33" spans="1:9" ht="51">
      <c r="A33" s="61"/>
      <c r="B33" s="64"/>
      <c r="C33" s="9" t="s">
        <v>50</v>
      </c>
      <c r="D33" s="7" t="s">
        <v>127</v>
      </c>
      <c r="E33" s="7" t="s">
        <v>125</v>
      </c>
      <c r="F33" s="8">
        <v>62</v>
      </c>
      <c r="G33" s="9" t="s">
        <v>16</v>
      </c>
      <c r="H33" s="7">
        <v>3</v>
      </c>
      <c r="I33" s="10">
        <v>1</v>
      </c>
    </row>
    <row r="34" spans="1:9" ht="51">
      <c r="A34" s="62"/>
      <c r="B34" s="59"/>
      <c r="C34" s="9" t="s">
        <v>51</v>
      </c>
      <c r="D34" s="9">
        <v>0</v>
      </c>
      <c r="E34" s="36">
        <v>960</v>
      </c>
      <c r="F34" s="8">
        <v>100</v>
      </c>
      <c r="G34" s="9" t="s">
        <v>16</v>
      </c>
      <c r="H34" s="7">
        <v>3</v>
      </c>
      <c r="I34" s="10">
        <v>0</v>
      </c>
    </row>
    <row r="35" spans="1:9" ht="12.75">
      <c r="A35" s="65" t="s">
        <v>30</v>
      </c>
      <c r="B35" s="58"/>
      <c r="C35" s="58"/>
      <c r="D35" s="58"/>
      <c r="E35" s="58"/>
      <c r="F35" s="58"/>
      <c r="G35" s="59"/>
      <c r="H35" s="12">
        <v>15</v>
      </c>
      <c r="I35" s="13">
        <f>SUM(I30:I34)</f>
        <v>10</v>
      </c>
    </row>
    <row r="36" spans="1:9" ht="114.75">
      <c r="A36" s="60" t="s">
        <v>52</v>
      </c>
      <c r="B36" s="63" t="s">
        <v>53</v>
      </c>
      <c r="C36" s="9" t="s">
        <v>54</v>
      </c>
      <c r="D36" s="7">
        <v>14</v>
      </c>
      <c r="E36" s="7">
        <v>14</v>
      </c>
      <c r="F36" s="8">
        <f aca="true" t="shared" si="0" ref="F36:F39">SUM(D36/E36)*100</f>
        <v>100</v>
      </c>
      <c r="G36" s="9" t="s">
        <v>16</v>
      </c>
      <c r="H36" s="7">
        <v>3</v>
      </c>
      <c r="I36" s="10">
        <v>3</v>
      </c>
    </row>
    <row r="37" spans="1:9" ht="76.5">
      <c r="A37" s="61"/>
      <c r="B37" s="64"/>
      <c r="C37" s="9" t="s">
        <v>55</v>
      </c>
      <c r="D37" s="34">
        <v>13667</v>
      </c>
      <c r="E37" s="34">
        <v>13667</v>
      </c>
      <c r="F37" s="8">
        <f t="shared" si="0"/>
        <v>100</v>
      </c>
      <c r="G37" s="9" t="s">
        <v>16</v>
      </c>
      <c r="H37" s="7">
        <v>3</v>
      </c>
      <c r="I37" s="10">
        <v>3</v>
      </c>
    </row>
    <row r="38" spans="1:9" ht="51">
      <c r="A38" s="61"/>
      <c r="B38" s="64"/>
      <c r="C38" s="9" t="s">
        <v>56</v>
      </c>
      <c r="D38" s="7">
        <v>13667</v>
      </c>
      <c r="E38" s="34">
        <v>13667</v>
      </c>
      <c r="F38" s="8">
        <f t="shared" si="0"/>
        <v>100</v>
      </c>
      <c r="G38" s="9" t="s">
        <v>16</v>
      </c>
      <c r="H38" s="7">
        <v>3</v>
      </c>
      <c r="I38" s="10">
        <v>3</v>
      </c>
    </row>
    <row r="39" spans="1:9" ht="63.75">
      <c r="A39" s="62"/>
      <c r="B39" s="59"/>
      <c r="C39" s="9" t="s">
        <v>57</v>
      </c>
      <c r="D39" s="7">
        <v>9863</v>
      </c>
      <c r="E39" s="34">
        <v>13667</v>
      </c>
      <c r="F39" s="8">
        <f t="shared" si="0"/>
        <v>72.16653252359698</v>
      </c>
      <c r="G39" s="9" t="s">
        <v>16</v>
      </c>
      <c r="H39" s="7">
        <v>3</v>
      </c>
      <c r="I39" s="10">
        <v>2</v>
      </c>
    </row>
    <row r="40" spans="1:9" ht="12.75">
      <c r="A40" s="65" t="s">
        <v>30</v>
      </c>
      <c r="B40" s="58"/>
      <c r="C40" s="58"/>
      <c r="D40" s="58"/>
      <c r="E40" s="58"/>
      <c r="F40" s="58"/>
      <c r="G40" s="59"/>
      <c r="H40" s="12">
        <v>12</v>
      </c>
      <c r="I40" s="13">
        <f>SUM(I36:I39)</f>
        <v>11</v>
      </c>
    </row>
    <row r="41" spans="1:9" ht="12.75">
      <c r="A41" s="57" t="s">
        <v>92</v>
      </c>
      <c r="B41" s="58"/>
      <c r="C41" s="58"/>
      <c r="D41" s="58"/>
      <c r="E41" s="58"/>
      <c r="F41" s="58"/>
      <c r="G41" s="59"/>
      <c r="H41" s="15"/>
      <c r="I41" s="15"/>
    </row>
    <row r="42" spans="1:9" ht="63.75">
      <c r="A42" s="16" t="s">
        <v>59</v>
      </c>
      <c r="B42" s="17" t="s">
        <v>60</v>
      </c>
      <c r="C42" s="18" t="s">
        <v>61</v>
      </c>
      <c r="D42" s="17">
        <v>22</v>
      </c>
      <c r="E42" s="17">
        <v>22</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79</v>
      </c>
      <c r="E44" s="17">
        <v>13667</v>
      </c>
      <c r="F44" s="8">
        <f aca="true" t="shared" si="1" ref="F44:F47">SUM(D44/E44)*100</f>
        <v>0.5780346820809248</v>
      </c>
      <c r="G44" s="18" t="s">
        <v>66</v>
      </c>
      <c r="H44" s="17">
        <v>3</v>
      </c>
      <c r="I44" s="10">
        <v>3</v>
      </c>
    </row>
    <row r="45" spans="1:9" ht="127.5">
      <c r="A45" s="61"/>
      <c r="B45" s="64"/>
      <c r="C45" s="18" t="s">
        <v>67</v>
      </c>
      <c r="D45" s="17">
        <v>75</v>
      </c>
      <c r="E45" s="17">
        <v>79</v>
      </c>
      <c r="F45" s="8">
        <f t="shared" si="1"/>
        <v>94.9367088607595</v>
      </c>
      <c r="G45" s="18" t="s">
        <v>68</v>
      </c>
      <c r="H45" s="17">
        <v>3</v>
      </c>
      <c r="I45" s="10">
        <v>3</v>
      </c>
    </row>
    <row r="46" spans="1:9" ht="76.5">
      <c r="A46" s="61"/>
      <c r="B46" s="64"/>
      <c r="C46" s="18" t="s">
        <v>69</v>
      </c>
      <c r="D46" s="17">
        <v>3</v>
      </c>
      <c r="E46" s="17">
        <v>13667</v>
      </c>
      <c r="F46" s="8">
        <f t="shared" si="1"/>
        <v>0.021950684129655375</v>
      </c>
      <c r="G46" s="18" t="s">
        <v>70</v>
      </c>
      <c r="H46" s="17">
        <v>3</v>
      </c>
      <c r="I46" s="10">
        <v>3</v>
      </c>
    </row>
    <row r="47" spans="1:9" ht="102">
      <c r="A47" s="62"/>
      <c r="B47" s="59"/>
      <c r="C47" s="18" t="s">
        <v>71</v>
      </c>
      <c r="D47" s="17">
        <v>65</v>
      </c>
      <c r="E47" s="17">
        <v>79</v>
      </c>
      <c r="F47" s="8">
        <f t="shared" si="1"/>
        <v>82.27848101265823</v>
      </c>
      <c r="G47" s="18" t="s">
        <v>16</v>
      </c>
      <c r="H47" s="17">
        <v>3</v>
      </c>
      <c r="I47" s="10">
        <v>3</v>
      </c>
    </row>
    <row r="48" spans="1:9" ht="12.75">
      <c r="A48" s="66" t="s">
        <v>30</v>
      </c>
      <c r="B48" s="58"/>
      <c r="C48" s="58"/>
      <c r="D48" s="58"/>
      <c r="E48" s="58"/>
      <c r="F48" s="58"/>
      <c r="G48" s="59"/>
      <c r="H48" s="19">
        <v>12</v>
      </c>
      <c r="I48" s="13">
        <f>SUM(I44:I47)</f>
        <v>12</v>
      </c>
    </row>
    <row r="49" spans="1:9" ht="63.75">
      <c r="A49" s="67" t="s">
        <v>72</v>
      </c>
      <c r="B49" s="68" t="s">
        <v>73</v>
      </c>
      <c r="C49" s="18" t="s">
        <v>74</v>
      </c>
      <c r="D49" s="17">
        <v>14</v>
      </c>
      <c r="E49" s="17">
        <v>14</v>
      </c>
      <c r="F49" s="8">
        <f aca="true" t="shared" si="2" ref="F49:F51">SUM(D49/E49)*100</f>
        <v>100</v>
      </c>
      <c r="G49" s="18" t="s">
        <v>16</v>
      </c>
      <c r="H49" s="17">
        <v>3</v>
      </c>
      <c r="I49" s="10">
        <v>3</v>
      </c>
    </row>
    <row r="50" spans="1:9" ht="89.25">
      <c r="A50" s="61"/>
      <c r="B50" s="64"/>
      <c r="C50" s="18" t="s">
        <v>75</v>
      </c>
      <c r="D50" s="17">
        <v>79</v>
      </c>
      <c r="E50" s="17">
        <v>79</v>
      </c>
      <c r="F50" s="8">
        <f t="shared" si="2"/>
        <v>100</v>
      </c>
      <c r="G50" s="18" t="s">
        <v>76</v>
      </c>
      <c r="H50" s="17">
        <v>3</v>
      </c>
      <c r="I50" s="10">
        <v>3</v>
      </c>
    </row>
    <row r="51" spans="1:9" ht="102">
      <c r="A51" s="62"/>
      <c r="B51" s="59"/>
      <c r="C51" s="18" t="s">
        <v>77</v>
      </c>
      <c r="D51" s="17">
        <v>960</v>
      </c>
      <c r="E51" s="34">
        <v>960</v>
      </c>
      <c r="F51" s="8">
        <f t="shared" si="2"/>
        <v>100</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85</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85</v>
      </c>
    </row>
    <row r="57" spans="1:9" ht="89.25">
      <c r="A57" s="22" t="s">
        <v>31</v>
      </c>
      <c r="B57" s="69" t="s">
        <v>82</v>
      </c>
      <c r="C57" s="58"/>
      <c r="D57" s="58"/>
      <c r="E57" s="58"/>
      <c r="F57" s="58"/>
      <c r="G57" s="59"/>
      <c r="H57" s="7" t="s">
        <v>83</v>
      </c>
      <c r="I57" s="24">
        <f>SUM(I56/H53)*100</f>
        <v>70.83333333333334</v>
      </c>
    </row>
    <row r="58" spans="1:9" ht="142.5" customHeight="1">
      <c r="A58" s="22" t="s">
        <v>38</v>
      </c>
      <c r="B58" s="22" t="s">
        <v>84</v>
      </c>
      <c r="C58" s="75" t="s">
        <v>128</v>
      </c>
      <c r="D58" s="58"/>
      <c r="E58" s="58"/>
      <c r="F58" s="58"/>
      <c r="G58" s="58"/>
      <c r="H58" s="58"/>
      <c r="I58" s="59"/>
    </row>
    <row r="59" spans="1:9" ht="33.75" customHeight="1">
      <c r="A59" s="22" t="s">
        <v>45</v>
      </c>
      <c r="B59" s="22" t="s">
        <v>86</v>
      </c>
      <c r="C59" s="69" t="s">
        <v>129</v>
      </c>
      <c r="D59" s="58"/>
      <c r="E59" s="58"/>
      <c r="F59" s="58"/>
      <c r="G59" s="58"/>
      <c r="H59" s="58"/>
      <c r="I59" s="59"/>
    </row>
    <row r="60" spans="1:9" ht="114.75">
      <c r="A60" s="22" t="s">
        <v>52</v>
      </c>
      <c r="B60" s="22" t="s">
        <v>88</v>
      </c>
      <c r="C60" s="75" t="s">
        <v>130</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91"/>
  <sheetViews>
    <sheetView workbookViewId="0" topLeftCell="A1">
      <pane ySplit="2" topLeftCell="A3" activePane="bottomLeft" state="frozen"/>
      <selection pane="bottomLeft" activeCell="B4" sqref="B4"/>
    </sheetView>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131</v>
      </c>
    </row>
    <row r="2" spans="1:9" ht="76.5">
      <c r="A2" s="2" t="s">
        <v>1</v>
      </c>
      <c r="B2" s="3" t="s">
        <v>2</v>
      </c>
      <c r="C2" s="3" t="s">
        <v>3</v>
      </c>
      <c r="D2" s="3" t="s">
        <v>4</v>
      </c>
      <c r="E2" s="3" t="s">
        <v>5</v>
      </c>
      <c r="F2" s="3" t="s">
        <v>6</v>
      </c>
      <c r="G2" s="3" t="s">
        <v>7</v>
      </c>
      <c r="H2" s="3" t="s">
        <v>8</v>
      </c>
      <c r="I2" s="4" t="s">
        <v>132</v>
      </c>
    </row>
    <row r="3" spans="1:9" ht="12.75">
      <c r="A3" s="57" t="s">
        <v>10</v>
      </c>
      <c r="B3" s="58"/>
      <c r="C3" s="58"/>
      <c r="D3" s="58"/>
      <c r="E3" s="58"/>
      <c r="F3" s="58"/>
      <c r="G3" s="59"/>
      <c r="H3" s="5"/>
      <c r="I3" s="5"/>
    </row>
    <row r="4" spans="1:9" ht="51">
      <c r="A4" s="60" t="s">
        <v>11</v>
      </c>
      <c r="B4" s="63" t="s">
        <v>12</v>
      </c>
      <c r="C4" s="6" t="s">
        <v>13</v>
      </c>
      <c r="D4" s="11">
        <v>10</v>
      </c>
      <c r="E4" s="7">
        <v>10</v>
      </c>
      <c r="F4" s="8">
        <f aca="true" t="shared" si="0" ref="F4:F9">SUM(D4/E4)*100</f>
        <v>100</v>
      </c>
      <c r="G4" s="9" t="s">
        <v>14</v>
      </c>
      <c r="H4" s="7">
        <v>3</v>
      </c>
      <c r="I4" s="10">
        <v>3</v>
      </c>
    </row>
    <row r="5" spans="1:9" ht="51">
      <c r="A5" s="61"/>
      <c r="B5" s="64"/>
      <c r="C5" s="6" t="s">
        <v>15</v>
      </c>
      <c r="D5" s="37">
        <v>1063862</v>
      </c>
      <c r="E5" s="37">
        <v>1063862</v>
      </c>
      <c r="F5" s="8">
        <f t="shared" si="0"/>
        <v>100</v>
      </c>
      <c r="G5" s="9" t="s">
        <v>16</v>
      </c>
      <c r="H5" s="7">
        <v>3</v>
      </c>
      <c r="I5" s="10">
        <v>3</v>
      </c>
    </row>
    <row r="6" spans="1:9" ht="51">
      <c r="A6" s="61"/>
      <c r="B6" s="64"/>
      <c r="C6" s="6" t="s">
        <v>17</v>
      </c>
      <c r="D6" s="37">
        <v>1063862</v>
      </c>
      <c r="E6" s="37">
        <v>1063862</v>
      </c>
      <c r="F6" s="8">
        <f t="shared" si="0"/>
        <v>100</v>
      </c>
      <c r="G6" s="9" t="s">
        <v>16</v>
      </c>
      <c r="H6" s="7">
        <v>3</v>
      </c>
      <c r="I6" s="10">
        <v>3</v>
      </c>
    </row>
    <row r="7" spans="1:9" ht="51">
      <c r="A7" s="61"/>
      <c r="B7" s="64"/>
      <c r="C7" s="6" t="s">
        <v>18</v>
      </c>
      <c r="D7" s="37">
        <v>1063862</v>
      </c>
      <c r="E7" s="37">
        <v>1063862</v>
      </c>
      <c r="F7" s="8">
        <f t="shared" si="0"/>
        <v>100</v>
      </c>
      <c r="G7" s="9" t="s">
        <v>14</v>
      </c>
      <c r="H7" s="7">
        <v>3</v>
      </c>
      <c r="I7" s="10">
        <v>3</v>
      </c>
    </row>
    <row r="8" spans="1:9" ht="63.75">
      <c r="A8" s="61"/>
      <c r="B8" s="64"/>
      <c r="C8" s="6" t="s">
        <v>19</v>
      </c>
      <c r="D8" s="37">
        <v>662825</v>
      </c>
      <c r="E8" s="37">
        <v>1063862</v>
      </c>
      <c r="F8" s="8">
        <f t="shared" si="0"/>
        <v>62.30366344507088</v>
      </c>
      <c r="G8" s="9" t="s">
        <v>16</v>
      </c>
      <c r="H8" s="7">
        <v>3</v>
      </c>
      <c r="I8" s="10">
        <v>1</v>
      </c>
    </row>
    <row r="9" spans="1:9" ht="51">
      <c r="A9" s="61"/>
      <c r="B9" s="64"/>
      <c r="C9" s="6" t="s">
        <v>20</v>
      </c>
      <c r="D9" s="37">
        <v>1063862</v>
      </c>
      <c r="E9" s="37">
        <v>1063862</v>
      </c>
      <c r="F9" s="8">
        <f t="shared" si="0"/>
        <v>100</v>
      </c>
      <c r="G9" s="9" t="s">
        <v>16</v>
      </c>
      <c r="H9" s="7">
        <v>3</v>
      </c>
      <c r="I9" s="10">
        <v>3</v>
      </c>
    </row>
    <row r="10" spans="1:9" ht="51">
      <c r="A10" s="61"/>
      <c r="B10" s="64"/>
      <c r="C10" s="6" t="s">
        <v>21</v>
      </c>
      <c r="D10" s="7" t="s">
        <v>133</v>
      </c>
      <c r="E10" s="37">
        <v>1063862</v>
      </c>
      <c r="F10" s="8">
        <v>80</v>
      </c>
      <c r="G10" s="9" t="s">
        <v>16</v>
      </c>
      <c r="H10" s="7">
        <v>3</v>
      </c>
      <c r="I10" s="10">
        <v>3</v>
      </c>
    </row>
    <row r="11" spans="1:9" ht="51">
      <c r="A11" s="61"/>
      <c r="B11" s="64"/>
      <c r="C11" s="6" t="s">
        <v>22</v>
      </c>
      <c r="D11" s="37">
        <v>1063862</v>
      </c>
      <c r="E11" s="37">
        <v>1063862</v>
      </c>
      <c r="F11" s="8">
        <f aca="true" t="shared" si="1" ref="F11:F12">SUM(D11/E11)*100</f>
        <v>100</v>
      </c>
      <c r="G11" s="9" t="s">
        <v>16</v>
      </c>
      <c r="H11" s="7">
        <v>3</v>
      </c>
      <c r="I11" s="10">
        <v>3</v>
      </c>
    </row>
    <row r="12" spans="1:9" ht="51">
      <c r="A12" s="61"/>
      <c r="B12" s="64"/>
      <c r="C12" s="6" t="s">
        <v>23</v>
      </c>
      <c r="D12" s="37">
        <v>1063863</v>
      </c>
      <c r="E12" s="37">
        <v>1063863</v>
      </c>
      <c r="F12" s="8">
        <f t="shared" si="1"/>
        <v>100</v>
      </c>
      <c r="G12" s="9" t="s">
        <v>16</v>
      </c>
      <c r="H12" s="7">
        <v>3</v>
      </c>
      <c r="I12" s="10">
        <v>3</v>
      </c>
    </row>
    <row r="13" spans="1:9" ht="51">
      <c r="A13" s="61"/>
      <c r="B13" s="64"/>
      <c r="C13" s="6" t="s">
        <v>24</v>
      </c>
      <c r="D13" s="37">
        <v>479809</v>
      </c>
      <c r="E13" s="37">
        <v>1063862</v>
      </c>
      <c r="F13" s="8">
        <v>67</v>
      </c>
      <c r="G13" s="9" t="s">
        <v>16</v>
      </c>
      <c r="H13" s="7">
        <v>3</v>
      </c>
      <c r="I13" s="10">
        <v>1</v>
      </c>
    </row>
    <row r="14" spans="1:9" ht="102">
      <c r="A14" s="61"/>
      <c r="B14" s="64"/>
      <c r="C14" s="6" t="s">
        <v>25</v>
      </c>
      <c r="D14" s="7" t="s">
        <v>134</v>
      </c>
      <c r="E14" s="7" t="s">
        <v>135</v>
      </c>
      <c r="F14" s="8">
        <v>97</v>
      </c>
      <c r="G14" s="9" t="s">
        <v>16</v>
      </c>
      <c r="H14" s="7">
        <v>3</v>
      </c>
      <c r="I14" s="10">
        <v>3</v>
      </c>
    </row>
    <row r="15" spans="1:9" ht="63.75">
      <c r="A15" s="61"/>
      <c r="B15" s="64"/>
      <c r="C15" s="9" t="s">
        <v>26</v>
      </c>
      <c r="D15" s="7" t="s">
        <v>136</v>
      </c>
      <c r="E15" s="37">
        <v>1063862</v>
      </c>
      <c r="F15" s="8">
        <v>14</v>
      </c>
      <c r="G15" s="9" t="s">
        <v>16</v>
      </c>
      <c r="H15" s="7">
        <v>3</v>
      </c>
      <c r="I15" s="10">
        <v>0</v>
      </c>
    </row>
    <row r="16" spans="1:10" ht="204">
      <c r="A16" s="61"/>
      <c r="B16" s="64"/>
      <c r="C16" s="9" t="s">
        <v>27</v>
      </c>
      <c r="D16" s="7" t="s">
        <v>137</v>
      </c>
      <c r="E16" s="11" t="s">
        <v>137</v>
      </c>
      <c r="F16" s="8">
        <v>100</v>
      </c>
      <c r="G16" s="9" t="s">
        <v>16</v>
      </c>
      <c r="H16" s="7">
        <v>3</v>
      </c>
      <c r="I16" s="10">
        <v>3</v>
      </c>
      <c r="J16" s="38" t="s">
        <v>138</v>
      </c>
    </row>
    <row r="17" spans="1:9" ht="63.75">
      <c r="A17" s="61"/>
      <c r="B17" s="64"/>
      <c r="C17" s="9" t="s">
        <v>28</v>
      </c>
      <c r="D17" s="37">
        <v>1063862</v>
      </c>
      <c r="E17" s="37">
        <v>1063862</v>
      </c>
      <c r="F17" s="8">
        <f aca="true" t="shared" si="2" ref="F17:F18">SUM(D17/E17)*100</f>
        <v>100</v>
      </c>
      <c r="G17" s="9" t="s">
        <v>16</v>
      </c>
      <c r="H17" s="7">
        <v>3</v>
      </c>
      <c r="I17" s="10">
        <v>3</v>
      </c>
    </row>
    <row r="18" spans="1:9" ht="114.75">
      <c r="A18" s="62"/>
      <c r="B18" s="59"/>
      <c r="C18" s="9" t="s">
        <v>29</v>
      </c>
      <c r="D18" s="37">
        <v>1063862</v>
      </c>
      <c r="E18" s="37">
        <v>1063862</v>
      </c>
      <c r="F18" s="8">
        <f t="shared" si="2"/>
        <v>100</v>
      </c>
      <c r="G18" s="9" t="s">
        <v>16</v>
      </c>
      <c r="H18" s="7">
        <v>3</v>
      </c>
      <c r="I18" s="10">
        <v>3</v>
      </c>
    </row>
    <row r="19" spans="1:9" ht="12.75">
      <c r="A19" s="65" t="s">
        <v>30</v>
      </c>
      <c r="B19" s="58"/>
      <c r="C19" s="58"/>
      <c r="D19" s="58"/>
      <c r="E19" s="58"/>
      <c r="F19" s="58"/>
      <c r="G19" s="59"/>
      <c r="H19" s="12">
        <v>45</v>
      </c>
      <c r="I19" s="13">
        <f>SUM(I4:I18)</f>
        <v>38</v>
      </c>
    </row>
    <row r="20" spans="1:9" ht="51">
      <c r="A20" s="60" t="s">
        <v>31</v>
      </c>
      <c r="B20" s="63" t="s">
        <v>32</v>
      </c>
      <c r="C20" s="9" t="s">
        <v>33</v>
      </c>
      <c r="D20" s="7" t="s">
        <v>139</v>
      </c>
      <c r="E20" s="39">
        <v>426513</v>
      </c>
      <c r="F20" s="8">
        <v>4.4</v>
      </c>
      <c r="G20" s="9" t="s">
        <v>16</v>
      </c>
      <c r="H20" s="7">
        <v>3</v>
      </c>
      <c r="I20" s="10">
        <v>0</v>
      </c>
    </row>
    <row r="21" spans="1:9" ht="51">
      <c r="A21" s="61"/>
      <c r="B21" s="64"/>
      <c r="C21" s="9" t="s">
        <v>34</v>
      </c>
      <c r="D21" s="37">
        <v>955750</v>
      </c>
      <c r="E21" s="37">
        <v>1063862</v>
      </c>
      <c r="F21" s="8">
        <f aca="true" t="shared" si="3" ref="F21:F23">SUM(D21/E21)*100</f>
        <v>89.83777971203033</v>
      </c>
      <c r="G21" s="9" t="s">
        <v>16</v>
      </c>
      <c r="H21" s="7">
        <v>3</v>
      </c>
      <c r="I21" s="10">
        <v>3</v>
      </c>
    </row>
    <row r="22" spans="1:9" ht="51">
      <c r="A22" s="61"/>
      <c r="B22" s="64"/>
      <c r="C22" s="9" t="s">
        <v>35</v>
      </c>
      <c r="D22" s="37">
        <v>1063862</v>
      </c>
      <c r="E22" s="39">
        <v>1063862</v>
      </c>
      <c r="F22" s="8">
        <f t="shared" si="3"/>
        <v>100</v>
      </c>
      <c r="G22" s="9" t="s">
        <v>16</v>
      </c>
      <c r="H22" s="7">
        <v>3</v>
      </c>
      <c r="I22" s="10">
        <v>3</v>
      </c>
    </row>
    <row r="23" spans="1:9" ht="51">
      <c r="A23" s="62"/>
      <c r="B23" s="59"/>
      <c r="C23" s="9" t="s">
        <v>37</v>
      </c>
      <c r="D23" s="7">
        <v>4812</v>
      </c>
      <c r="E23" s="7">
        <v>4812</v>
      </c>
      <c r="F23" s="8">
        <f t="shared" si="3"/>
        <v>100</v>
      </c>
      <c r="G23" s="9" t="s">
        <v>16</v>
      </c>
      <c r="H23" s="7">
        <v>3</v>
      </c>
      <c r="I23" s="10">
        <v>3</v>
      </c>
    </row>
    <row r="24" spans="1:9" ht="12.75">
      <c r="A24" s="65" t="s">
        <v>30</v>
      </c>
      <c r="B24" s="58"/>
      <c r="C24" s="58"/>
      <c r="D24" s="58"/>
      <c r="E24" s="58"/>
      <c r="F24" s="58"/>
      <c r="G24" s="59"/>
      <c r="H24" s="12">
        <v>6</v>
      </c>
      <c r="I24" s="13">
        <f>SUM(I20:I23)</f>
        <v>9</v>
      </c>
    </row>
    <row r="25" spans="1:9" ht="76.5">
      <c r="A25" s="60" t="s">
        <v>38</v>
      </c>
      <c r="B25" s="63" t="s">
        <v>39</v>
      </c>
      <c r="C25" s="9" t="s">
        <v>40</v>
      </c>
      <c r="D25" s="37">
        <v>883431</v>
      </c>
      <c r="E25" s="37">
        <v>1063862</v>
      </c>
      <c r="F25" s="8">
        <v>100</v>
      </c>
      <c r="G25" s="9" t="s">
        <v>16</v>
      </c>
      <c r="H25" s="7">
        <v>3</v>
      </c>
      <c r="I25" s="10">
        <v>3</v>
      </c>
    </row>
    <row r="26" spans="1:9" ht="63.75">
      <c r="A26" s="61"/>
      <c r="B26" s="64"/>
      <c r="C26" s="9" t="s">
        <v>41</v>
      </c>
      <c r="D26" s="7">
        <v>170</v>
      </c>
      <c r="E26" s="11">
        <v>4812</v>
      </c>
      <c r="F26" s="40">
        <v>0.035</v>
      </c>
      <c r="G26" s="9" t="s">
        <v>16</v>
      </c>
      <c r="H26" s="7">
        <v>3</v>
      </c>
      <c r="I26" s="10">
        <v>0</v>
      </c>
    </row>
    <row r="27" spans="1:9" ht="51">
      <c r="A27" s="61"/>
      <c r="B27" s="64"/>
      <c r="C27" s="9" t="s">
        <v>42</v>
      </c>
      <c r="D27" s="37">
        <v>993369</v>
      </c>
      <c r="E27" s="39">
        <v>1063862</v>
      </c>
      <c r="F27" s="40">
        <v>0.95</v>
      </c>
      <c r="G27" s="9" t="s">
        <v>16</v>
      </c>
      <c r="H27" s="7">
        <v>3</v>
      </c>
      <c r="I27" s="10">
        <v>3</v>
      </c>
    </row>
    <row r="28" spans="1:9" ht="38.25">
      <c r="A28" s="62"/>
      <c r="B28" s="59"/>
      <c r="C28" s="9" t="s">
        <v>43</v>
      </c>
      <c r="D28" s="7">
        <v>10</v>
      </c>
      <c r="E28" s="7">
        <v>10</v>
      </c>
      <c r="F28" s="8">
        <f>SUM(D28/E28)*100</f>
        <v>100</v>
      </c>
      <c r="G28" s="9" t="s">
        <v>44</v>
      </c>
      <c r="H28" s="7">
        <v>3</v>
      </c>
      <c r="I28" s="10">
        <v>3</v>
      </c>
    </row>
    <row r="29" spans="1:9" ht="12.75">
      <c r="A29" s="65" t="s">
        <v>30</v>
      </c>
      <c r="B29" s="58"/>
      <c r="C29" s="58"/>
      <c r="D29" s="58"/>
      <c r="E29" s="58"/>
      <c r="F29" s="58"/>
      <c r="G29" s="59"/>
      <c r="H29" s="12">
        <v>12</v>
      </c>
      <c r="I29" s="13">
        <f>SUM(I25:I28)</f>
        <v>9</v>
      </c>
    </row>
    <row r="30" spans="1:9" ht="89.25">
      <c r="A30" s="60" t="s">
        <v>45</v>
      </c>
      <c r="B30" s="63" t="s">
        <v>46</v>
      </c>
      <c r="C30" s="9" t="s">
        <v>47</v>
      </c>
      <c r="D30" s="7" t="s">
        <v>140</v>
      </c>
      <c r="E30" s="7" t="s">
        <v>140</v>
      </c>
      <c r="F30" s="40">
        <v>1</v>
      </c>
      <c r="G30" s="9" t="s">
        <v>16</v>
      </c>
      <c r="H30" s="7">
        <v>3</v>
      </c>
      <c r="I30" s="10">
        <v>3</v>
      </c>
    </row>
    <row r="31" spans="1:9" ht="127.5">
      <c r="A31" s="61"/>
      <c r="B31" s="64"/>
      <c r="C31" s="9" t="s">
        <v>48</v>
      </c>
      <c r="D31" s="7" t="s">
        <v>141</v>
      </c>
      <c r="E31" s="7" t="s">
        <v>140</v>
      </c>
      <c r="F31" s="40">
        <v>0.66</v>
      </c>
      <c r="G31" s="9" t="s">
        <v>16</v>
      </c>
      <c r="H31" s="7">
        <v>3</v>
      </c>
      <c r="I31" s="10">
        <v>1</v>
      </c>
    </row>
    <row r="32" spans="1:9" ht="127.5">
      <c r="A32" s="61"/>
      <c r="B32" s="64"/>
      <c r="C32" s="9" t="s">
        <v>49</v>
      </c>
      <c r="D32" s="7" t="s">
        <v>142</v>
      </c>
      <c r="E32" s="7" t="s">
        <v>140</v>
      </c>
      <c r="F32" s="40">
        <v>0.72</v>
      </c>
      <c r="G32" s="9" t="s">
        <v>16</v>
      </c>
      <c r="H32" s="7">
        <v>3</v>
      </c>
      <c r="I32" s="10">
        <v>2</v>
      </c>
    </row>
    <row r="33" spans="1:9" ht="51">
      <c r="A33" s="61"/>
      <c r="B33" s="64"/>
      <c r="C33" s="9" t="s">
        <v>50</v>
      </c>
      <c r="D33" s="7">
        <v>253</v>
      </c>
      <c r="E33" s="7">
        <v>413</v>
      </c>
      <c r="F33" s="8">
        <f aca="true" t="shared" si="4" ref="F33:F34">SUM(D33/E33)*100</f>
        <v>61.25907990314769</v>
      </c>
      <c r="G33" s="9" t="s">
        <v>16</v>
      </c>
      <c r="H33" s="7">
        <v>3</v>
      </c>
      <c r="I33" s="10">
        <v>1</v>
      </c>
    </row>
    <row r="34" spans="1:9" ht="51">
      <c r="A34" s="62"/>
      <c r="B34" s="59"/>
      <c r="C34" s="9" t="s">
        <v>51</v>
      </c>
      <c r="D34" s="7">
        <v>1</v>
      </c>
      <c r="E34" s="11">
        <v>413</v>
      </c>
      <c r="F34" s="8">
        <f t="shared" si="4"/>
        <v>0.24213075060532688</v>
      </c>
      <c r="G34" s="9" t="s">
        <v>16</v>
      </c>
      <c r="H34" s="7">
        <v>3</v>
      </c>
      <c r="I34" s="10">
        <v>0</v>
      </c>
    </row>
    <row r="35" spans="1:9" ht="12.75">
      <c r="A35" s="65" t="s">
        <v>30</v>
      </c>
      <c r="B35" s="58"/>
      <c r="C35" s="58"/>
      <c r="D35" s="58"/>
      <c r="E35" s="58"/>
      <c r="F35" s="58"/>
      <c r="G35" s="59"/>
      <c r="H35" s="12">
        <v>12</v>
      </c>
      <c r="I35" s="13">
        <v>7</v>
      </c>
    </row>
    <row r="36" spans="1:9" ht="114.75">
      <c r="A36" s="60" t="s">
        <v>52</v>
      </c>
      <c r="B36" s="63" t="s">
        <v>53</v>
      </c>
      <c r="C36" s="9" t="s">
        <v>54</v>
      </c>
      <c r="D36" s="7">
        <v>10</v>
      </c>
      <c r="E36" s="7">
        <v>10</v>
      </c>
      <c r="F36" s="8">
        <f aca="true" t="shared" si="5" ref="F36:F39">SUM(D36/E36)*100</f>
        <v>100</v>
      </c>
      <c r="G36" s="9" t="s">
        <v>16</v>
      </c>
      <c r="H36" s="7">
        <v>3</v>
      </c>
      <c r="I36" s="10">
        <v>3</v>
      </c>
    </row>
    <row r="37" spans="1:9" ht="76.5">
      <c r="A37" s="61"/>
      <c r="B37" s="64"/>
      <c r="C37" s="9" t="s">
        <v>55</v>
      </c>
      <c r="D37" s="7">
        <v>4812</v>
      </c>
      <c r="E37" s="11">
        <v>4812</v>
      </c>
      <c r="F37" s="8">
        <f t="shared" si="5"/>
        <v>100</v>
      </c>
      <c r="G37" s="9" t="s">
        <v>16</v>
      </c>
      <c r="H37" s="7">
        <v>3</v>
      </c>
      <c r="I37" s="10">
        <v>3</v>
      </c>
    </row>
    <row r="38" spans="1:9" ht="51">
      <c r="A38" s="61"/>
      <c r="B38" s="64"/>
      <c r="C38" s="9" t="s">
        <v>56</v>
      </c>
      <c r="D38" s="7">
        <v>4120</v>
      </c>
      <c r="E38" s="7">
        <v>4812</v>
      </c>
      <c r="F38" s="8">
        <f t="shared" si="5"/>
        <v>85.61928512053201</v>
      </c>
      <c r="G38" s="9" t="s">
        <v>16</v>
      </c>
      <c r="H38" s="7">
        <v>3</v>
      </c>
      <c r="I38" s="10">
        <v>3</v>
      </c>
    </row>
    <row r="39" spans="1:9" ht="63.75">
      <c r="A39" s="62"/>
      <c r="B39" s="59"/>
      <c r="C39" s="9" t="s">
        <v>57</v>
      </c>
      <c r="D39" s="7">
        <v>4812</v>
      </c>
      <c r="E39" s="11">
        <v>4812</v>
      </c>
      <c r="F39" s="8">
        <f t="shared" si="5"/>
        <v>100</v>
      </c>
      <c r="G39" s="9" t="s">
        <v>16</v>
      </c>
      <c r="H39" s="7">
        <v>3</v>
      </c>
      <c r="I39" s="10">
        <v>3</v>
      </c>
    </row>
    <row r="40" spans="1:9" ht="12.75">
      <c r="A40" s="65" t="s">
        <v>30</v>
      </c>
      <c r="B40" s="58"/>
      <c r="C40" s="58"/>
      <c r="D40" s="58"/>
      <c r="E40" s="58"/>
      <c r="F40" s="58"/>
      <c r="G40" s="59"/>
      <c r="H40" s="12">
        <v>12</v>
      </c>
      <c r="I40" s="13">
        <f>SUM(I36:I39)</f>
        <v>12</v>
      </c>
    </row>
    <row r="41" spans="1:9" ht="12.75">
      <c r="A41" s="57" t="s">
        <v>92</v>
      </c>
      <c r="B41" s="58"/>
      <c r="C41" s="58"/>
      <c r="D41" s="58"/>
      <c r="E41" s="58"/>
      <c r="F41" s="58"/>
      <c r="G41" s="59"/>
      <c r="H41" s="15"/>
      <c r="I41" s="15"/>
    </row>
    <row r="42" spans="1:9" ht="63.75">
      <c r="A42" s="16" t="s">
        <v>59</v>
      </c>
      <c r="B42" s="17" t="s">
        <v>60</v>
      </c>
      <c r="C42" s="18" t="s">
        <v>61</v>
      </c>
      <c r="D42" s="17">
        <v>8</v>
      </c>
      <c r="E42" s="17">
        <v>8</v>
      </c>
      <c r="F42" s="40">
        <v>1</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41</v>
      </c>
      <c r="E44" s="17">
        <v>4812</v>
      </c>
      <c r="F44" s="41">
        <v>0.008</v>
      </c>
      <c r="G44" s="18" t="s">
        <v>66</v>
      </c>
      <c r="H44" s="17">
        <v>3</v>
      </c>
      <c r="I44" s="10">
        <v>3</v>
      </c>
    </row>
    <row r="45" spans="1:9" ht="127.5">
      <c r="A45" s="61"/>
      <c r="B45" s="64"/>
      <c r="C45" s="18" t="s">
        <v>67</v>
      </c>
      <c r="D45" s="17">
        <v>41</v>
      </c>
      <c r="E45" s="11">
        <v>4812</v>
      </c>
      <c r="F45" s="8">
        <f>SUM(D45/E45)*100</f>
        <v>0.8520365752285952</v>
      </c>
      <c r="G45" s="18" t="s">
        <v>68</v>
      </c>
      <c r="H45" s="17">
        <v>3</v>
      </c>
      <c r="I45" s="10">
        <v>3</v>
      </c>
    </row>
    <row r="46" spans="1:9" ht="76.5">
      <c r="A46" s="61"/>
      <c r="B46" s="64"/>
      <c r="C46" s="18" t="s">
        <v>69</v>
      </c>
      <c r="D46" s="17">
        <v>0</v>
      </c>
      <c r="E46" s="11">
        <v>4812</v>
      </c>
      <c r="F46" s="8">
        <v>0</v>
      </c>
      <c r="G46" s="18" t="s">
        <v>70</v>
      </c>
      <c r="H46" s="17">
        <v>3</v>
      </c>
      <c r="I46" s="10">
        <v>3</v>
      </c>
    </row>
    <row r="47" spans="1:9" ht="96.75" customHeight="1">
      <c r="A47" s="62"/>
      <c r="B47" s="59"/>
      <c r="C47" s="18" t="s">
        <v>71</v>
      </c>
      <c r="D47" s="17">
        <v>9</v>
      </c>
      <c r="E47" s="11">
        <v>41</v>
      </c>
      <c r="F47" s="8">
        <f>SUM(D47/E47)*100</f>
        <v>21.951219512195124</v>
      </c>
      <c r="G47" s="18" t="s">
        <v>16</v>
      </c>
      <c r="H47" s="17">
        <v>3</v>
      </c>
      <c r="I47" s="10">
        <v>0</v>
      </c>
    </row>
    <row r="48" spans="1:9" ht="12.75">
      <c r="A48" s="66" t="s">
        <v>30</v>
      </c>
      <c r="B48" s="58"/>
      <c r="C48" s="58"/>
      <c r="D48" s="58"/>
      <c r="E48" s="58"/>
      <c r="F48" s="58"/>
      <c r="G48" s="59"/>
      <c r="H48" s="19">
        <v>12</v>
      </c>
      <c r="I48" s="13">
        <v>9</v>
      </c>
    </row>
    <row r="49" spans="1:9" ht="71.25" customHeight="1">
      <c r="A49" s="67" t="s">
        <v>72</v>
      </c>
      <c r="B49" s="68" t="s">
        <v>73</v>
      </c>
      <c r="C49" s="18" t="s">
        <v>74</v>
      </c>
      <c r="D49" s="17">
        <v>10</v>
      </c>
      <c r="E49" s="17">
        <v>10</v>
      </c>
      <c r="F49" s="8">
        <f aca="true" t="shared" si="6" ref="F49:F50">SUM(D49/E49)*100</f>
        <v>100</v>
      </c>
      <c r="G49" s="18" t="s">
        <v>16</v>
      </c>
      <c r="H49" s="17">
        <v>3</v>
      </c>
      <c r="I49" s="10">
        <v>3</v>
      </c>
    </row>
    <row r="50" spans="1:9" ht="89.25">
      <c r="A50" s="61"/>
      <c r="B50" s="64"/>
      <c r="C50" s="18" t="s">
        <v>75</v>
      </c>
      <c r="D50" s="17">
        <v>9</v>
      </c>
      <c r="E50" s="17">
        <v>9</v>
      </c>
      <c r="F50" s="8">
        <f t="shared" si="6"/>
        <v>100</v>
      </c>
      <c r="G50" s="18" t="s">
        <v>76</v>
      </c>
      <c r="H50" s="17">
        <v>3</v>
      </c>
      <c r="I50" s="10">
        <v>3</v>
      </c>
    </row>
    <row r="51" spans="1:9" ht="102">
      <c r="A51" s="62"/>
      <c r="B51" s="59"/>
      <c r="C51" s="18" t="s">
        <v>77</v>
      </c>
      <c r="D51" s="17">
        <v>46</v>
      </c>
      <c r="E51" s="17">
        <v>46</v>
      </c>
      <c r="F51" s="8">
        <v>100</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v>96</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12.75">
      <c r="A56" s="22" t="s">
        <v>11</v>
      </c>
      <c r="B56" s="69" t="s">
        <v>80</v>
      </c>
      <c r="C56" s="58"/>
      <c r="D56" s="58"/>
      <c r="E56" s="58"/>
      <c r="F56" s="58"/>
      <c r="G56" s="59"/>
      <c r="H56" s="7" t="s">
        <v>143</v>
      </c>
      <c r="I56" s="23">
        <f>SUM(I53)</f>
        <v>96</v>
      </c>
    </row>
    <row r="57" spans="1:9" ht="12.75">
      <c r="A57" s="22" t="s">
        <v>31</v>
      </c>
      <c r="B57" s="69" t="s">
        <v>82</v>
      </c>
      <c r="C57" s="58"/>
      <c r="D57" s="58"/>
      <c r="E57" s="58"/>
      <c r="F57" s="58"/>
      <c r="G57" s="59"/>
      <c r="H57" s="42">
        <v>1</v>
      </c>
      <c r="I57" s="42">
        <v>0.8</v>
      </c>
    </row>
    <row r="58" spans="1:9" ht="116.25" customHeight="1">
      <c r="A58" s="22" t="s">
        <v>38</v>
      </c>
      <c r="B58" s="22" t="s">
        <v>84</v>
      </c>
      <c r="C58" s="69" t="s">
        <v>144</v>
      </c>
      <c r="D58" s="58"/>
      <c r="E58" s="58"/>
      <c r="F58" s="58"/>
      <c r="G58" s="58"/>
      <c r="H58" s="58"/>
      <c r="I58" s="59"/>
    </row>
    <row r="59" spans="1:9" ht="33.75" customHeight="1">
      <c r="A59" s="22" t="s">
        <v>45</v>
      </c>
      <c r="B59" s="22" t="s">
        <v>86</v>
      </c>
      <c r="C59" s="69" t="s">
        <v>145</v>
      </c>
      <c r="D59" s="58"/>
      <c r="E59" s="58"/>
      <c r="F59" s="58"/>
      <c r="G59" s="58"/>
      <c r="H59" s="58"/>
      <c r="I59" s="59"/>
    </row>
    <row r="60" spans="1:9" ht="114.75">
      <c r="A60" s="22" t="s">
        <v>52</v>
      </c>
      <c r="B60" s="22" t="s">
        <v>88</v>
      </c>
      <c r="C60" s="69" t="s">
        <v>146</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J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147</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37">
        <v>769415</v>
      </c>
      <c r="E4" s="37">
        <v>769415</v>
      </c>
      <c r="F4" s="8">
        <f aca="true" t="shared" si="0" ref="F4:F13">SUM(D4/E4)*100</f>
        <v>100</v>
      </c>
      <c r="G4" s="9" t="s">
        <v>14</v>
      </c>
      <c r="H4" s="7">
        <v>3</v>
      </c>
      <c r="I4" s="10">
        <v>3</v>
      </c>
    </row>
    <row r="5" spans="1:9" ht="51">
      <c r="A5" s="61"/>
      <c r="B5" s="64"/>
      <c r="C5" s="6" t="s">
        <v>15</v>
      </c>
      <c r="D5" s="37">
        <v>769415</v>
      </c>
      <c r="E5" s="37">
        <v>769415</v>
      </c>
      <c r="F5" s="8">
        <f t="shared" si="0"/>
        <v>100</v>
      </c>
      <c r="G5" s="9" t="s">
        <v>16</v>
      </c>
      <c r="H5" s="7">
        <v>3</v>
      </c>
      <c r="I5" s="10">
        <v>3</v>
      </c>
    </row>
    <row r="6" spans="1:9" ht="51">
      <c r="A6" s="61"/>
      <c r="B6" s="64"/>
      <c r="C6" s="6" t="s">
        <v>17</v>
      </c>
      <c r="D6" s="37">
        <v>769415</v>
      </c>
      <c r="E6" s="37">
        <v>769415</v>
      </c>
      <c r="F6" s="8">
        <f t="shared" si="0"/>
        <v>100</v>
      </c>
      <c r="G6" s="9" t="s">
        <v>16</v>
      </c>
      <c r="H6" s="7">
        <v>3</v>
      </c>
      <c r="I6" s="10">
        <v>3</v>
      </c>
    </row>
    <row r="7" spans="1:9" ht="51">
      <c r="A7" s="61"/>
      <c r="B7" s="64"/>
      <c r="C7" s="6" t="s">
        <v>18</v>
      </c>
      <c r="D7" s="37">
        <v>769415</v>
      </c>
      <c r="E7" s="37">
        <v>769415</v>
      </c>
      <c r="F7" s="8">
        <f t="shared" si="0"/>
        <v>100</v>
      </c>
      <c r="G7" s="9" t="s">
        <v>14</v>
      </c>
      <c r="H7" s="7">
        <v>3</v>
      </c>
      <c r="I7" s="10">
        <v>3</v>
      </c>
    </row>
    <row r="8" spans="1:9" ht="63.75">
      <c r="A8" s="61"/>
      <c r="B8" s="64"/>
      <c r="C8" s="6" t="s">
        <v>19</v>
      </c>
      <c r="D8" s="37">
        <v>579063</v>
      </c>
      <c r="E8" s="43">
        <v>769415</v>
      </c>
      <c r="F8" s="8">
        <f t="shared" si="0"/>
        <v>75.2601651904369</v>
      </c>
      <c r="G8" s="9" t="s">
        <v>16</v>
      </c>
      <c r="H8" s="7">
        <v>3</v>
      </c>
      <c r="I8" s="10">
        <v>1</v>
      </c>
    </row>
    <row r="9" spans="1:9" ht="51">
      <c r="A9" s="61"/>
      <c r="B9" s="64"/>
      <c r="C9" s="6" t="s">
        <v>20</v>
      </c>
      <c r="D9" s="37">
        <v>769415</v>
      </c>
      <c r="E9" s="37">
        <v>769415</v>
      </c>
      <c r="F9" s="8">
        <f t="shared" si="0"/>
        <v>100</v>
      </c>
      <c r="G9" s="9" t="s">
        <v>16</v>
      </c>
      <c r="H9" s="7">
        <v>3</v>
      </c>
      <c r="I9" s="10">
        <v>3</v>
      </c>
    </row>
    <row r="10" spans="1:9" ht="51">
      <c r="A10" s="61"/>
      <c r="B10" s="64"/>
      <c r="C10" s="6" t="s">
        <v>21</v>
      </c>
      <c r="D10" s="37">
        <v>769415</v>
      </c>
      <c r="E10" s="37">
        <v>769415</v>
      </c>
      <c r="F10" s="8">
        <f t="shared" si="0"/>
        <v>100</v>
      </c>
      <c r="G10" s="9" t="s">
        <v>16</v>
      </c>
      <c r="H10" s="7">
        <v>3</v>
      </c>
      <c r="I10" s="10">
        <v>3</v>
      </c>
    </row>
    <row r="11" spans="1:9" ht="51">
      <c r="A11" s="61"/>
      <c r="B11" s="64"/>
      <c r="C11" s="6" t="s">
        <v>22</v>
      </c>
      <c r="D11" s="37">
        <v>769415</v>
      </c>
      <c r="E11" s="37">
        <v>769415</v>
      </c>
      <c r="F11" s="8">
        <f t="shared" si="0"/>
        <v>100</v>
      </c>
      <c r="G11" s="9" t="s">
        <v>16</v>
      </c>
      <c r="H11" s="7">
        <v>3</v>
      </c>
      <c r="I11" s="10">
        <v>3</v>
      </c>
    </row>
    <row r="12" spans="1:9" ht="51">
      <c r="A12" s="61"/>
      <c r="B12" s="64"/>
      <c r="C12" s="6" t="s">
        <v>23</v>
      </c>
      <c r="D12" s="37">
        <v>769415</v>
      </c>
      <c r="E12" s="37">
        <v>769415</v>
      </c>
      <c r="F12" s="8">
        <f t="shared" si="0"/>
        <v>100</v>
      </c>
      <c r="G12" s="9" t="s">
        <v>16</v>
      </c>
      <c r="H12" s="7">
        <v>3</v>
      </c>
      <c r="I12" s="10">
        <v>3</v>
      </c>
    </row>
    <row r="13" spans="1:9" ht="51">
      <c r="A13" s="61"/>
      <c r="B13" s="64"/>
      <c r="C13" s="6" t="s">
        <v>24</v>
      </c>
      <c r="D13" s="37" t="s">
        <v>148</v>
      </c>
      <c r="E13" s="37">
        <v>769415</v>
      </c>
      <c r="F13" s="8" t="e">
        <f t="shared" si="0"/>
        <v>#VALUE!</v>
      </c>
      <c r="G13" s="9" t="s">
        <v>16</v>
      </c>
      <c r="H13" s="7">
        <v>3</v>
      </c>
      <c r="I13" s="10">
        <v>0</v>
      </c>
    </row>
    <row r="14" spans="1:9" ht="102">
      <c r="A14" s="61"/>
      <c r="B14" s="64"/>
      <c r="C14" s="6" t="s">
        <v>25</v>
      </c>
      <c r="D14" s="7" t="s">
        <v>149</v>
      </c>
      <c r="E14" s="7" t="s">
        <v>150</v>
      </c>
      <c r="F14" s="8">
        <v>86</v>
      </c>
      <c r="G14" s="9" t="s">
        <v>16</v>
      </c>
      <c r="H14" s="7">
        <v>3</v>
      </c>
      <c r="I14" s="10">
        <v>2</v>
      </c>
    </row>
    <row r="15" spans="1:9" ht="63.75">
      <c r="A15" s="61"/>
      <c r="B15" s="64"/>
      <c r="C15" s="9" t="s">
        <v>26</v>
      </c>
      <c r="D15" s="37">
        <v>727047</v>
      </c>
      <c r="E15" s="37">
        <v>769415</v>
      </c>
      <c r="F15" s="8">
        <f>SUM(D15/E15)*100</f>
        <v>94.49347881182457</v>
      </c>
      <c r="G15" s="9" t="s">
        <v>16</v>
      </c>
      <c r="H15" s="7">
        <v>3</v>
      </c>
      <c r="I15" s="10">
        <v>3</v>
      </c>
    </row>
    <row r="16" spans="1:10" ht="204">
      <c r="A16" s="61"/>
      <c r="B16" s="64"/>
      <c r="C16" s="9" t="s">
        <v>27</v>
      </c>
      <c r="D16" s="7" t="s">
        <v>151</v>
      </c>
      <c r="E16" s="28" t="s">
        <v>151</v>
      </c>
      <c r="F16" s="8">
        <v>100</v>
      </c>
      <c r="G16" s="9" t="s">
        <v>16</v>
      </c>
      <c r="H16" s="7">
        <v>3</v>
      </c>
      <c r="I16" s="10">
        <v>3</v>
      </c>
      <c r="J16" s="38" t="s">
        <v>138</v>
      </c>
    </row>
    <row r="17" spans="1:9" ht="63.75">
      <c r="A17" s="61"/>
      <c r="B17" s="64"/>
      <c r="C17" s="9" t="s">
        <v>28</v>
      </c>
      <c r="D17" s="37">
        <v>769415</v>
      </c>
      <c r="E17" s="37">
        <v>769415</v>
      </c>
      <c r="F17" s="8">
        <f aca="true" t="shared" si="1" ref="F17:F18">SUM(D17/E17)*100</f>
        <v>100</v>
      </c>
      <c r="G17" s="9" t="s">
        <v>16</v>
      </c>
      <c r="H17" s="7">
        <v>3</v>
      </c>
      <c r="I17" s="10">
        <v>3</v>
      </c>
    </row>
    <row r="18" spans="1:9" ht="114.75">
      <c r="A18" s="62"/>
      <c r="B18" s="59"/>
      <c r="C18" s="9" t="s">
        <v>29</v>
      </c>
      <c r="D18" s="37">
        <v>769415</v>
      </c>
      <c r="E18" s="37">
        <v>769415</v>
      </c>
      <c r="F18" s="8">
        <f t="shared" si="1"/>
        <v>100</v>
      </c>
      <c r="G18" s="9" t="s">
        <v>16</v>
      </c>
      <c r="H18" s="7">
        <v>3</v>
      </c>
      <c r="I18" s="10">
        <v>3</v>
      </c>
    </row>
    <row r="19" spans="1:9" ht="12.75">
      <c r="A19" s="65" t="s">
        <v>30</v>
      </c>
      <c r="B19" s="58"/>
      <c r="C19" s="58"/>
      <c r="D19" s="58"/>
      <c r="E19" s="58"/>
      <c r="F19" s="58"/>
      <c r="G19" s="59"/>
      <c r="H19" s="12">
        <v>45</v>
      </c>
      <c r="I19" s="13">
        <f>SUM(I4:I18)</f>
        <v>39</v>
      </c>
    </row>
    <row r="20" spans="1:9" ht="51">
      <c r="A20" s="60" t="s">
        <v>31</v>
      </c>
      <c r="B20" s="63" t="s">
        <v>32</v>
      </c>
      <c r="C20" s="9" t="s">
        <v>33</v>
      </c>
      <c r="D20" s="37" t="s">
        <v>152</v>
      </c>
      <c r="E20" s="43">
        <v>769415</v>
      </c>
      <c r="F20" s="8" t="e">
        <f aca="true" t="shared" si="2" ref="F20:F23">SUM(D20/E20)*100</f>
        <v>#VALUE!</v>
      </c>
      <c r="G20" s="9" t="s">
        <v>16</v>
      </c>
      <c r="H20" s="7">
        <v>3</v>
      </c>
      <c r="I20" s="10">
        <v>0</v>
      </c>
    </row>
    <row r="21" spans="1:9" ht="51">
      <c r="A21" s="61"/>
      <c r="B21" s="64"/>
      <c r="C21" s="9" t="s">
        <v>34</v>
      </c>
      <c r="D21" s="37">
        <v>762475</v>
      </c>
      <c r="E21" s="37">
        <v>769415</v>
      </c>
      <c r="F21" s="8">
        <f t="shared" si="2"/>
        <v>99.09801602516197</v>
      </c>
      <c r="G21" s="9" t="s">
        <v>16</v>
      </c>
      <c r="H21" s="7">
        <v>3</v>
      </c>
      <c r="I21" s="10">
        <v>3</v>
      </c>
    </row>
    <row r="22" spans="1:9" ht="51">
      <c r="A22" s="61"/>
      <c r="B22" s="64"/>
      <c r="C22" s="9" t="s">
        <v>35</v>
      </c>
      <c r="D22" s="37" t="s">
        <v>152</v>
      </c>
      <c r="E22" s="43">
        <v>769415</v>
      </c>
      <c r="F22" s="8" t="e">
        <f t="shared" si="2"/>
        <v>#VALUE!</v>
      </c>
      <c r="G22" s="9" t="s">
        <v>16</v>
      </c>
      <c r="H22" s="7">
        <v>3</v>
      </c>
      <c r="I22" s="10">
        <v>0</v>
      </c>
    </row>
    <row r="23" spans="1:9" ht="51">
      <c r="A23" s="62"/>
      <c r="B23" s="59"/>
      <c r="C23" s="9" t="s">
        <v>37</v>
      </c>
      <c r="D23" s="37" t="s">
        <v>153</v>
      </c>
      <c r="E23" s="43">
        <v>769415</v>
      </c>
      <c r="F23" s="8" t="e">
        <f t="shared" si="2"/>
        <v>#VALUE!</v>
      </c>
      <c r="G23" s="9" t="s">
        <v>16</v>
      </c>
      <c r="H23" s="7">
        <v>3</v>
      </c>
      <c r="I23" s="10">
        <v>0</v>
      </c>
    </row>
    <row r="24" spans="1:9" ht="12.75">
      <c r="A24" s="65" t="s">
        <v>30</v>
      </c>
      <c r="B24" s="58"/>
      <c r="C24" s="58"/>
      <c r="D24" s="58"/>
      <c r="E24" s="58"/>
      <c r="F24" s="58"/>
      <c r="G24" s="59"/>
      <c r="H24" s="12">
        <v>12</v>
      </c>
      <c r="I24" s="13">
        <f>SUM(I20:I23)</f>
        <v>3</v>
      </c>
    </row>
    <row r="25" spans="1:9" ht="76.5">
      <c r="A25" s="60" t="s">
        <v>38</v>
      </c>
      <c r="B25" s="63" t="s">
        <v>39</v>
      </c>
      <c r="C25" s="9" t="s">
        <v>40</v>
      </c>
      <c r="D25" s="37">
        <v>639723</v>
      </c>
      <c r="E25" s="43">
        <v>769415</v>
      </c>
      <c r="F25" s="8">
        <f>SUM(D25/E25)*100</f>
        <v>83.14407699356005</v>
      </c>
      <c r="G25" s="9" t="s">
        <v>16</v>
      </c>
      <c r="H25" s="7">
        <v>3</v>
      </c>
      <c r="I25" s="10">
        <v>3</v>
      </c>
    </row>
    <row r="26" spans="1:9" ht="63.75">
      <c r="A26" s="61"/>
      <c r="B26" s="64"/>
      <c r="C26" s="9" t="s">
        <v>41</v>
      </c>
      <c r="D26" s="7" t="s">
        <v>154</v>
      </c>
      <c r="E26" s="43">
        <v>769415</v>
      </c>
      <c r="F26" s="8">
        <v>100</v>
      </c>
      <c r="G26" s="9" t="s">
        <v>16</v>
      </c>
      <c r="H26" s="7">
        <v>3</v>
      </c>
      <c r="I26" s="10">
        <v>3</v>
      </c>
    </row>
    <row r="27" spans="1:9" ht="51">
      <c r="A27" s="61"/>
      <c r="B27" s="64"/>
      <c r="C27" s="9" t="s">
        <v>42</v>
      </c>
      <c r="D27" s="37">
        <v>723029</v>
      </c>
      <c r="E27" s="37">
        <v>769415</v>
      </c>
      <c r="F27" s="8">
        <f aca="true" t="shared" si="3" ref="F27:F28">SUM(D27/E27)*100</f>
        <v>93.97126388230019</v>
      </c>
      <c r="G27" s="9" t="s">
        <v>16</v>
      </c>
      <c r="H27" s="7">
        <v>3</v>
      </c>
      <c r="I27" s="10">
        <v>3</v>
      </c>
    </row>
    <row r="28" spans="1:9" ht="38.25">
      <c r="A28" s="62"/>
      <c r="B28" s="59"/>
      <c r="C28" s="9" t="s">
        <v>43</v>
      </c>
      <c r="D28" s="37" t="s">
        <v>155</v>
      </c>
      <c r="E28" s="43">
        <v>769415</v>
      </c>
      <c r="F28" s="8" t="e">
        <f t="shared" si="3"/>
        <v>#VALUE!</v>
      </c>
      <c r="G28" s="9" t="s">
        <v>44</v>
      </c>
      <c r="H28" s="7">
        <v>3</v>
      </c>
      <c r="I28" s="10">
        <v>3</v>
      </c>
    </row>
    <row r="29" spans="1:9" ht="12.75">
      <c r="A29" s="65" t="s">
        <v>30</v>
      </c>
      <c r="B29" s="58"/>
      <c r="C29" s="58"/>
      <c r="D29" s="58"/>
      <c r="E29" s="58"/>
      <c r="F29" s="58"/>
      <c r="G29" s="59"/>
      <c r="H29" s="12">
        <v>12</v>
      </c>
      <c r="I29" s="13">
        <f>SUM(I25:I28)</f>
        <v>12</v>
      </c>
    </row>
    <row r="30" spans="1:9" ht="89.25">
      <c r="A30" s="60" t="s">
        <v>45</v>
      </c>
      <c r="B30" s="63" t="s">
        <v>46</v>
      </c>
      <c r="C30" s="9" t="s">
        <v>47</v>
      </c>
      <c r="D30" s="7">
        <v>177</v>
      </c>
      <c r="E30" s="7">
        <v>269</v>
      </c>
      <c r="F30" s="8">
        <f aca="true" t="shared" si="4" ref="F30:F34">SUM(D30/E30)*100</f>
        <v>65.79925650557621</v>
      </c>
      <c r="G30" s="9" t="s">
        <v>16</v>
      </c>
      <c r="H30" s="7">
        <v>3</v>
      </c>
      <c r="I30" s="10">
        <v>1</v>
      </c>
    </row>
    <row r="31" spans="1:9" ht="127.5">
      <c r="A31" s="61"/>
      <c r="B31" s="64"/>
      <c r="C31" s="9" t="s">
        <v>48</v>
      </c>
      <c r="D31" s="7">
        <v>177</v>
      </c>
      <c r="E31" s="7">
        <v>269</v>
      </c>
      <c r="F31" s="8">
        <f t="shared" si="4"/>
        <v>65.79925650557621</v>
      </c>
      <c r="G31" s="9" t="s">
        <v>16</v>
      </c>
      <c r="H31" s="7">
        <v>3</v>
      </c>
      <c r="I31" s="10">
        <v>1</v>
      </c>
    </row>
    <row r="32" spans="1:9" ht="127.5">
      <c r="A32" s="61"/>
      <c r="B32" s="64"/>
      <c r="C32" s="9" t="s">
        <v>49</v>
      </c>
      <c r="D32" s="7">
        <v>177</v>
      </c>
      <c r="E32" s="7">
        <v>269</v>
      </c>
      <c r="F32" s="8">
        <f t="shared" si="4"/>
        <v>65.79925650557621</v>
      </c>
      <c r="G32" s="9" t="s">
        <v>16</v>
      </c>
      <c r="H32" s="7">
        <v>3</v>
      </c>
      <c r="I32" s="10">
        <v>1</v>
      </c>
    </row>
    <row r="33" spans="1:9" ht="51">
      <c r="A33" s="61"/>
      <c r="B33" s="64"/>
      <c r="C33" s="9" t="s">
        <v>50</v>
      </c>
      <c r="D33" s="7">
        <v>175</v>
      </c>
      <c r="E33" s="7">
        <v>269</v>
      </c>
      <c r="F33" s="8">
        <f t="shared" si="4"/>
        <v>65.05576208178438</v>
      </c>
      <c r="G33" s="9" t="s">
        <v>16</v>
      </c>
      <c r="H33" s="7">
        <v>3</v>
      </c>
      <c r="I33" s="10">
        <v>1</v>
      </c>
    </row>
    <row r="34" spans="1:9" ht="51">
      <c r="A34" s="62"/>
      <c r="B34" s="59"/>
      <c r="C34" s="9" t="s">
        <v>51</v>
      </c>
      <c r="D34" s="44">
        <v>44562</v>
      </c>
      <c r="E34" s="45" t="s">
        <v>156</v>
      </c>
      <c r="F34" s="8" t="e">
        <f t="shared" si="4"/>
        <v>#VALUE!</v>
      </c>
      <c r="G34" s="9" t="s">
        <v>16</v>
      </c>
      <c r="H34" s="7">
        <v>3</v>
      </c>
      <c r="I34" s="10">
        <v>0</v>
      </c>
    </row>
    <row r="35" spans="1:9" ht="12.75">
      <c r="A35" s="65" t="s">
        <v>30</v>
      </c>
      <c r="B35" s="58"/>
      <c r="C35" s="58"/>
      <c r="D35" s="58"/>
      <c r="E35" s="58"/>
      <c r="F35" s="58"/>
      <c r="G35" s="59"/>
      <c r="H35" s="12">
        <v>15</v>
      </c>
      <c r="I35" s="13">
        <f>SUM(I30:I34)</f>
        <v>4</v>
      </c>
    </row>
    <row r="36" spans="1:9" ht="114.75">
      <c r="A36" s="60" t="s">
        <v>52</v>
      </c>
      <c r="B36" s="63" t="s">
        <v>53</v>
      </c>
      <c r="C36" s="9" t="s">
        <v>54</v>
      </c>
      <c r="D36" s="37">
        <v>769415</v>
      </c>
      <c r="E36" s="37">
        <v>769415</v>
      </c>
      <c r="F36" s="8">
        <f aca="true" t="shared" si="5" ref="F36:F39">SUM(D36/E36)*100</f>
        <v>100</v>
      </c>
      <c r="G36" s="9" t="s">
        <v>16</v>
      </c>
      <c r="H36" s="7">
        <v>3</v>
      </c>
      <c r="I36" s="10">
        <v>3</v>
      </c>
    </row>
    <row r="37" spans="1:9" ht="76.5">
      <c r="A37" s="61"/>
      <c r="B37" s="64"/>
      <c r="C37" s="9" t="s">
        <v>55</v>
      </c>
      <c r="D37" s="37">
        <v>769415</v>
      </c>
      <c r="E37" s="37">
        <v>769415</v>
      </c>
      <c r="F37" s="8">
        <f t="shared" si="5"/>
        <v>100</v>
      </c>
      <c r="G37" s="9" t="s">
        <v>16</v>
      </c>
      <c r="H37" s="7">
        <v>3</v>
      </c>
      <c r="I37" s="10">
        <v>3</v>
      </c>
    </row>
    <row r="38" spans="1:9" ht="51">
      <c r="A38" s="61"/>
      <c r="B38" s="64"/>
      <c r="C38" s="9" t="s">
        <v>56</v>
      </c>
      <c r="D38" s="37">
        <v>277433</v>
      </c>
      <c r="E38" s="37">
        <v>769415</v>
      </c>
      <c r="F38" s="8">
        <f t="shared" si="5"/>
        <v>36.05765419182106</v>
      </c>
      <c r="G38" s="9" t="s">
        <v>16</v>
      </c>
      <c r="H38" s="7">
        <v>3</v>
      </c>
      <c r="I38" s="10">
        <v>0</v>
      </c>
    </row>
    <row r="39" spans="1:9" ht="63.75">
      <c r="A39" s="62"/>
      <c r="B39" s="59"/>
      <c r="C39" s="9" t="s">
        <v>57</v>
      </c>
      <c r="D39" s="37">
        <v>727047</v>
      </c>
      <c r="E39" s="37">
        <v>769415</v>
      </c>
      <c r="F39" s="8">
        <f t="shared" si="5"/>
        <v>94.49347881182457</v>
      </c>
      <c r="G39" s="9" t="s">
        <v>16</v>
      </c>
      <c r="H39" s="7">
        <v>3</v>
      </c>
      <c r="I39" s="10">
        <v>3</v>
      </c>
    </row>
    <row r="40" spans="1:9" ht="12.75">
      <c r="A40" s="65" t="s">
        <v>30</v>
      </c>
      <c r="B40" s="58"/>
      <c r="C40" s="58"/>
      <c r="D40" s="58"/>
      <c r="E40" s="58"/>
      <c r="F40" s="58"/>
      <c r="G40" s="59"/>
      <c r="H40" s="12">
        <v>12</v>
      </c>
      <c r="I40" s="13">
        <f>SUM(I36:I39)</f>
        <v>9</v>
      </c>
    </row>
    <row r="41" spans="1:9" ht="12.75">
      <c r="A41" s="57" t="s">
        <v>92</v>
      </c>
      <c r="B41" s="58"/>
      <c r="C41" s="58"/>
      <c r="D41" s="58"/>
      <c r="E41" s="58"/>
      <c r="F41" s="58"/>
      <c r="G41" s="59"/>
      <c r="H41" s="15"/>
      <c r="I41" s="15"/>
    </row>
    <row r="42" spans="1:9" ht="63.75">
      <c r="A42" s="16" t="s">
        <v>59</v>
      </c>
      <c r="B42" s="17" t="s">
        <v>60</v>
      </c>
      <c r="C42" s="18" t="s">
        <v>61</v>
      </c>
      <c r="D42" s="17">
        <v>2</v>
      </c>
      <c r="E42" s="17">
        <v>2</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48</v>
      </c>
      <c r="E44" s="17">
        <v>4006</v>
      </c>
      <c r="F44" s="8">
        <f aca="true" t="shared" si="6" ref="F44:F47">SUM(D44/E44)*100</f>
        <v>1.1982026959560659</v>
      </c>
      <c r="G44" s="18" t="s">
        <v>66</v>
      </c>
      <c r="H44" s="17">
        <v>3</v>
      </c>
      <c r="I44" s="10">
        <v>3</v>
      </c>
    </row>
    <row r="45" spans="1:9" ht="127.5">
      <c r="A45" s="61"/>
      <c r="B45" s="64"/>
      <c r="C45" s="18" t="s">
        <v>67</v>
      </c>
      <c r="D45" s="17">
        <v>46</v>
      </c>
      <c r="E45" s="17">
        <v>48</v>
      </c>
      <c r="F45" s="8">
        <f t="shared" si="6"/>
        <v>95.83333333333334</v>
      </c>
      <c r="G45" s="18" t="s">
        <v>68</v>
      </c>
      <c r="H45" s="17">
        <v>3</v>
      </c>
      <c r="I45" s="10">
        <v>3</v>
      </c>
    </row>
    <row r="46" spans="1:9" ht="72" customHeight="1">
      <c r="A46" s="61"/>
      <c r="B46" s="64"/>
      <c r="C46" s="18" t="s">
        <v>69</v>
      </c>
      <c r="D46" s="17">
        <v>0</v>
      </c>
      <c r="E46" s="28">
        <v>4006</v>
      </c>
      <c r="F46" s="8">
        <f t="shared" si="6"/>
        <v>0</v>
      </c>
      <c r="G46" s="18" t="s">
        <v>70</v>
      </c>
      <c r="H46" s="17">
        <v>3</v>
      </c>
      <c r="I46" s="10">
        <v>3</v>
      </c>
    </row>
    <row r="47" spans="1:9" ht="102">
      <c r="A47" s="62"/>
      <c r="B47" s="59"/>
      <c r="C47" s="18" t="s">
        <v>71</v>
      </c>
      <c r="D47" s="17">
        <v>26</v>
      </c>
      <c r="E47" s="17">
        <v>48</v>
      </c>
      <c r="F47" s="8">
        <f t="shared" si="6"/>
        <v>54.166666666666664</v>
      </c>
      <c r="G47" s="18" t="s">
        <v>16</v>
      </c>
      <c r="H47" s="17">
        <v>0</v>
      </c>
      <c r="I47" s="10">
        <v>0</v>
      </c>
    </row>
    <row r="48" spans="1:9" ht="12.75">
      <c r="A48" s="66" t="s">
        <v>30</v>
      </c>
      <c r="B48" s="58"/>
      <c r="C48" s="58"/>
      <c r="D48" s="58"/>
      <c r="E48" s="58"/>
      <c r="F48" s="58"/>
      <c r="G48" s="59"/>
      <c r="H48" s="19">
        <v>12</v>
      </c>
      <c r="I48" s="13">
        <f>SUM(I44:I47)</f>
        <v>9</v>
      </c>
    </row>
    <row r="49" spans="1:9" ht="63.75">
      <c r="A49" s="67" t="s">
        <v>72</v>
      </c>
      <c r="B49" s="68" t="s">
        <v>73</v>
      </c>
      <c r="C49" s="18" t="s">
        <v>74</v>
      </c>
      <c r="D49" s="17">
        <v>8</v>
      </c>
      <c r="E49" s="17">
        <v>8</v>
      </c>
      <c r="F49" s="8">
        <f aca="true" t="shared" si="7" ref="F49:F51">SUM(D49/E49)*100</f>
        <v>100</v>
      </c>
      <c r="G49" s="18" t="s">
        <v>16</v>
      </c>
      <c r="H49" s="17">
        <v>3</v>
      </c>
      <c r="I49" s="10">
        <v>3</v>
      </c>
    </row>
    <row r="50" spans="1:9" ht="89.25">
      <c r="A50" s="61"/>
      <c r="B50" s="64"/>
      <c r="C50" s="18" t="s">
        <v>75</v>
      </c>
      <c r="D50" s="17">
        <v>48</v>
      </c>
      <c r="E50" s="17">
        <v>48</v>
      </c>
      <c r="F50" s="8">
        <f t="shared" si="7"/>
        <v>100</v>
      </c>
      <c r="G50" s="18" t="s">
        <v>76</v>
      </c>
      <c r="H50" s="17">
        <v>3</v>
      </c>
      <c r="I50" s="10">
        <v>3</v>
      </c>
    </row>
    <row r="51" spans="1:9" ht="102">
      <c r="A51" s="62"/>
      <c r="B51" s="59"/>
      <c r="C51" s="18" t="s">
        <v>77</v>
      </c>
      <c r="D51" s="28">
        <v>175</v>
      </c>
      <c r="E51" s="28">
        <v>175</v>
      </c>
      <c r="F51" s="8">
        <f t="shared" si="7"/>
        <v>100</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88</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88</v>
      </c>
    </row>
    <row r="57" spans="1:9" ht="89.25">
      <c r="A57" s="22" t="s">
        <v>31</v>
      </c>
      <c r="B57" s="69" t="s">
        <v>157</v>
      </c>
      <c r="C57" s="58"/>
      <c r="D57" s="58"/>
      <c r="E57" s="58"/>
      <c r="F57" s="58"/>
      <c r="G57" s="59"/>
      <c r="H57" s="7" t="s">
        <v>83</v>
      </c>
      <c r="I57" s="24">
        <f>SUM(I56/H53)*100</f>
        <v>73.33333333333333</v>
      </c>
    </row>
    <row r="58" spans="1:9" ht="152.25" customHeight="1">
      <c r="A58" s="22" t="s">
        <v>38</v>
      </c>
      <c r="B58" s="22" t="s">
        <v>84</v>
      </c>
      <c r="C58" s="69" t="s">
        <v>158</v>
      </c>
      <c r="D58" s="58"/>
      <c r="E58" s="58"/>
      <c r="F58" s="58"/>
      <c r="G58" s="58"/>
      <c r="H58" s="58"/>
      <c r="I58" s="59"/>
    </row>
    <row r="59" spans="1:9" ht="33.75" customHeight="1">
      <c r="A59" s="22" t="s">
        <v>45</v>
      </c>
      <c r="B59" s="22" t="s">
        <v>86</v>
      </c>
      <c r="C59" s="69" t="s">
        <v>159</v>
      </c>
      <c r="D59" s="58"/>
      <c r="E59" s="58"/>
      <c r="F59" s="58"/>
      <c r="G59" s="58"/>
      <c r="H59" s="58"/>
      <c r="I59" s="59"/>
    </row>
    <row r="60" spans="1:9" ht="114.75">
      <c r="A60" s="22" t="s">
        <v>52</v>
      </c>
      <c r="B60" s="22" t="s">
        <v>88</v>
      </c>
      <c r="C60" s="69" t="s">
        <v>160</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I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161</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7</v>
      </c>
      <c r="E4" s="7">
        <v>7</v>
      </c>
      <c r="F4" s="8">
        <f aca="true" t="shared" si="0" ref="F4:F18">SUM(D4/E4)*100</f>
        <v>100</v>
      </c>
      <c r="G4" s="9" t="s">
        <v>14</v>
      </c>
      <c r="H4" s="7">
        <v>3</v>
      </c>
      <c r="I4" s="10">
        <v>3</v>
      </c>
    </row>
    <row r="5" spans="1:9" ht="51">
      <c r="A5" s="61"/>
      <c r="B5" s="64"/>
      <c r="C5" s="6" t="s">
        <v>15</v>
      </c>
      <c r="D5" s="7">
        <v>3554</v>
      </c>
      <c r="E5" s="7">
        <v>3554</v>
      </c>
      <c r="F5" s="8">
        <f t="shared" si="0"/>
        <v>100</v>
      </c>
      <c r="G5" s="9" t="s">
        <v>16</v>
      </c>
      <c r="H5" s="7">
        <v>3</v>
      </c>
      <c r="I5" s="10">
        <v>3</v>
      </c>
    </row>
    <row r="6" spans="1:9" ht="51">
      <c r="A6" s="61"/>
      <c r="B6" s="64"/>
      <c r="C6" s="6" t="s">
        <v>17</v>
      </c>
      <c r="D6" s="7">
        <v>3554</v>
      </c>
      <c r="E6" s="7">
        <v>3554</v>
      </c>
      <c r="F6" s="8">
        <f t="shared" si="0"/>
        <v>100</v>
      </c>
      <c r="G6" s="9" t="s">
        <v>16</v>
      </c>
      <c r="H6" s="7">
        <v>3</v>
      </c>
      <c r="I6" s="10">
        <v>3</v>
      </c>
    </row>
    <row r="7" spans="1:9" ht="51">
      <c r="A7" s="61"/>
      <c r="B7" s="64"/>
      <c r="C7" s="6" t="s">
        <v>18</v>
      </c>
      <c r="D7" s="7">
        <v>7</v>
      </c>
      <c r="E7" s="7">
        <v>7</v>
      </c>
      <c r="F7" s="8">
        <f t="shared" si="0"/>
        <v>100</v>
      </c>
      <c r="G7" s="9" t="s">
        <v>14</v>
      </c>
      <c r="H7" s="7">
        <v>3</v>
      </c>
      <c r="I7" s="10">
        <v>3</v>
      </c>
    </row>
    <row r="8" spans="1:9" ht="63.75">
      <c r="A8" s="61"/>
      <c r="B8" s="64"/>
      <c r="C8" s="6" t="s">
        <v>19</v>
      </c>
      <c r="D8" s="7">
        <v>2559</v>
      </c>
      <c r="E8" s="7">
        <v>3554</v>
      </c>
      <c r="F8" s="8">
        <f t="shared" si="0"/>
        <v>72.00337647720877</v>
      </c>
      <c r="G8" s="9" t="s">
        <v>16</v>
      </c>
      <c r="H8" s="7">
        <v>3</v>
      </c>
      <c r="I8" s="10">
        <v>2</v>
      </c>
    </row>
    <row r="9" spans="1:9" ht="51">
      <c r="A9" s="61"/>
      <c r="B9" s="64"/>
      <c r="C9" s="6" t="s">
        <v>20</v>
      </c>
      <c r="D9" s="7">
        <v>2871</v>
      </c>
      <c r="E9" s="7">
        <v>3554</v>
      </c>
      <c r="F9" s="8">
        <f t="shared" si="0"/>
        <v>80.78221722003377</v>
      </c>
      <c r="G9" s="9" t="s">
        <v>16</v>
      </c>
      <c r="H9" s="7">
        <v>3</v>
      </c>
      <c r="I9" s="10">
        <v>3</v>
      </c>
    </row>
    <row r="10" spans="1:9" ht="51">
      <c r="A10" s="61"/>
      <c r="B10" s="64"/>
      <c r="C10" s="6" t="s">
        <v>21</v>
      </c>
      <c r="D10" s="7">
        <v>2892</v>
      </c>
      <c r="E10" s="7">
        <v>3554</v>
      </c>
      <c r="F10" s="8">
        <f t="shared" si="0"/>
        <v>81.37310073157006</v>
      </c>
      <c r="G10" s="9" t="s">
        <v>16</v>
      </c>
      <c r="H10" s="7">
        <v>3</v>
      </c>
      <c r="I10" s="10">
        <v>3</v>
      </c>
    </row>
    <row r="11" spans="1:9" ht="51">
      <c r="A11" s="61"/>
      <c r="B11" s="64"/>
      <c r="C11" s="6" t="s">
        <v>22</v>
      </c>
      <c r="D11" s="7">
        <v>3554</v>
      </c>
      <c r="E11" s="7">
        <v>3554</v>
      </c>
      <c r="F11" s="8">
        <f t="shared" si="0"/>
        <v>100</v>
      </c>
      <c r="G11" s="9" t="s">
        <v>16</v>
      </c>
      <c r="H11" s="7">
        <v>3</v>
      </c>
      <c r="I11" s="10">
        <v>3</v>
      </c>
    </row>
    <row r="12" spans="1:9" ht="51">
      <c r="A12" s="61"/>
      <c r="B12" s="64"/>
      <c r="C12" s="6" t="s">
        <v>23</v>
      </c>
      <c r="D12" s="7">
        <v>2754</v>
      </c>
      <c r="E12" s="7">
        <v>3554</v>
      </c>
      <c r="F12" s="8">
        <f t="shared" si="0"/>
        <v>77.4901519414744</v>
      </c>
      <c r="G12" s="9" t="s">
        <v>16</v>
      </c>
      <c r="H12" s="7">
        <v>3</v>
      </c>
      <c r="I12" s="10">
        <v>2</v>
      </c>
    </row>
    <row r="13" spans="1:9" ht="51">
      <c r="A13" s="61"/>
      <c r="B13" s="64"/>
      <c r="C13" s="6" t="s">
        <v>24</v>
      </c>
      <c r="D13" s="7">
        <v>1319</v>
      </c>
      <c r="E13" s="7">
        <v>3554</v>
      </c>
      <c r="F13" s="8">
        <f t="shared" si="0"/>
        <v>37.11311198649409</v>
      </c>
      <c r="G13" s="9" t="s">
        <v>16</v>
      </c>
      <c r="H13" s="7">
        <v>3</v>
      </c>
      <c r="I13" s="10">
        <v>0</v>
      </c>
    </row>
    <row r="14" spans="1:9" ht="102">
      <c r="A14" s="61"/>
      <c r="B14" s="64"/>
      <c r="C14" s="6" t="s">
        <v>25</v>
      </c>
      <c r="D14" s="7">
        <v>344</v>
      </c>
      <c r="E14" s="7">
        <v>382</v>
      </c>
      <c r="F14" s="8">
        <f t="shared" si="0"/>
        <v>90.0523560209424</v>
      </c>
      <c r="G14" s="9" t="s">
        <v>16</v>
      </c>
      <c r="H14" s="7">
        <v>3</v>
      </c>
      <c r="I14" s="10">
        <v>3</v>
      </c>
    </row>
    <row r="15" spans="1:9" ht="63.75">
      <c r="A15" s="61"/>
      <c r="B15" s="64"/>
      <c r="C15" s="9" t="s">
        <v>26</v>
      </c>
      <c r="D15" s="7">
        <v>1281</v>
      </c>
      <c r="E15" s="34">
        <v>3554</v>
      </c>
      <c r="F15" s="8">
        <f t="shared" si="0"/>
        <v>36.043894203714125</v>
      </c>
      <c r="G15" s="9" t="s">
        <v>16</v>
      </c>
      <c r="H15" s="7">
        <v>3</v>
      </c>
      <c r="I15" s="10">
        <v>0</v>
      </c>
    </row>
    <row r="16" spans="1:9" ht="51">
      <c r="A16" s="61"/>
      <c r="B16" s="64"/>
      <c r="C16" s="9" t="s">
        <v>27</v>
      </c>
      <c r="D16" s="7">
        <v>320</v>
      </c>
      <c r="E16" s="7">
        <v>3554</v>
      </c>
      <c r="F16" s="8">
        <f t="shared" si="0"/>
        <v>9.003939223410242</v>
      </c>
      <c r="G16" s="9" t="s">
        <v>16</v>
      </c>
      <c r="H16" s="7">
        <v>3</v>
      </c>
      <c r="I16" s="10">
        <v>0</v>
      </c>
    </row>
    <row r="17" spans="1:9" ht="63.75">
      <c r="A17" s="61"/>
      <c r="B17" s="64"/>
      <c r="C17" s="9" t="s">
        <v>28</v>
      </c>
      <c r="D17" s="7">
        <v>3554</v>
      </c>
      <c r="E17" s="7">
        <v>3554</v>
      </c>
      <c r="F17" s="8">
        <f t="shared" si="0"/>
        <v>100</v>
      </c>
      <c r="G17" s="9" t="s">
        <v>16</v>
      </c>
      <c r="H17" s="7">
        <v>3</v>
      </c>
      <c r="I17" s="10">
        <v>3</v>
      </c>
    </row>
    <row r="18" spans="1:9" ht="114.75">
      <c r="A18" s="62"/>
      <c r="B18" s="59"/>
      <c r="C18" s="9" t="s">
        <v>29</v>
      </c>
      <c r="D18" s="7">
        <v>7</v>
      </c>
      <c r="E18" s="7">
        <v>7</v>
      </c>
      <c r="F18" s="8">
        <f t="shared" si="0"/>
        <v>100</v>
      </c>
      <c r="G18" s="9" t="s">
        <v>16</v>
      </c>
      <c r="H18" s="7">
        <v>3</v>
      </c>
      <c r="I18" s="10">
        <v>3</v>
      </c>
    </row>
    <row r="19" spans="1:9" ht="12.75">
      <c r="A19" s="65" t="s">
        <v>30</v>
      </c>
      <c r="B19" s="58"/>
      <c r="C19" s="58"/>
      <c r="D19" s="58"/>
      <c r="E19" s="58"/>
      <c r="F19" s="58"/>
      <c r="G19" s="59"/>
      <c r="H19" s="12">
        <v>34</v>
      </c>
      <c r="I19" s="13">
        <f>SUM(I4:I18)</f>
        <v>34</v>
      </c>
    </row>
    <row r="20" spans="1:9" ht="51">
      <c r="A20" s="60" t="s">
        <v>31</v>
      </c>
      <c r="B20" s="63" t="s">
        <v>32</v>
      </c>
      <c r="C20" s="9" t="s">
        <v>33</v>
      </c>
      <c r="D20" s="7">
        <v>500</v>
      </c>
      <c r="E20" s="7">
        <v>3554</v>
      </c>
      <c r="F20" s="8">
        <f aca="true" t="shared" si="1" ref="F20:F23">SUM(D20/E20)*100</f>
        <v>14.068655036578503</v>
      </c>
      <c r="G20" s="9" t="s">
        <v>16</v>
      </c>
      <c r="H20" s="7">
        <v>3</v>
      </c>
      <c r="I20" s="10">
        <v>0</v>
      </c>
    </row>
    <row r="21" spans="1:9" ht="51">
      <c r="A21" s="61"/>
      <c r="B21" s="64"/>
      <c r="C21" s="9" t="s">
        <v>34</v>
      </c>
      <c r="D21" s="7">
        <v>32</v>
      </c>
      <c r="E21" s="7">
        <v>3554</v>
      </c>
      <c r="F21" s="8">
        <f t="shared" si="1"/>
        <v>0.9003939223410242</v>
      </c>
      <c r="G21" s="9" t="s">
        <v>16</v>
      </c>
      <c r="H21" s="7">
        <v>3</v>
      </c>
      <c r="I21" s="10">
        <v>0</v>
      </c>
    </row>
    <row r="22" spans="1:9" ht="51">
      <c r="A22" s="61"/>
      <c r="B22" s="64"/>
      <c r="C22" s="9" t="s">
        <v>35</v>
      </c>
      <c r="D22" s="7">
        <v>897</v>
      </c>
      <c r="E22" s="34">
        <v>3554</v>
      </c>
      <c r="F22" s="8">
        <f t="shared" si="1"/>
        <v>25.239167135621837</v>
      </c>
      <c r="G22" s="9" t="s">
        <v>16</v>
      </c>
      <c r="H22" s="7">
        <v>3</v>
      </c>
      <c r="I22" s="10">
        <v>0</v>
      </c>
    </row>
    <row r="23" spans="1:9" ht="51">
      <c r="A23" s="62"/>
      <c r="B23" s="59"/>
      <c r="C23" s="9" t="s">
        <v>37</v>
      </c>
      <c r="D23" s="7">
        <v>2936</v>
      </c>
      <c r="E23" s="7">
        <v>3554</v>
      </c>
      <c r="F23" s="8">
        <f t="shared" si="1"/>
        <v>82.61114237478897</v>
      </c>
      <c r="G23" s="9" t="s">
        <v>16</v>
      </c>
      <c r="H23" s="7">
        <v>3</v>
      </c>
      <c r="I23" s="10">
        <v>3</v>
      </c>
    </row>
    <row r="24" spans="1:9" ht="12.75">
      <c r="A24" s="65" t="s">
        <v>30</v>
      </c>
      <c r="B24" s="58"/>
      <c r="C24" s="58"/>
      <c r="D24" s="58"/>
      <c r="E24" s="58"/>
      <c r="F24" s="58"/>
      <c r="G24" s="59"/>
      <c r="H24" s="12">
        <v>12</v>
      </c>
      <c r="I24" s="13">
        <f>SUM(I20:I23)</f>
        <v>3</v>
      </c>
    </row>
    <row r="25" spans="1:9" ht="76.5">
      <c r="A25" s="60" t="s">
        <v>38</v>
      </c>
      <c r="B25" s="63" t="s">
        <v>39</v>
      </c>
      <c r="C25" s="9" t="s">
        <v>40</v>
      </c>
      <c r="D25" s="7">
        <v>826</v>
      </c>
      <c r="E25" s="7">
        <v>3554</v>
      </c>
      <c r="F25" s="8">
        <f aca="true" t="shared" si="2" ref="F25:F28">SUM(D25/E25)*100</f>
        <v>23.24141812042769</v>
      </c>
      <c r="G25" s="9" t="s">
        <v>16</v>
      </c>
      <c r="H25" s="7">
        <v>3</v>
      </c>
      <c r="I25" s="10">
        <v>0</v>
      </c>
    </row>
    <row r="26" spans="1:9" ht="63.75">
      <c r="A26" s="61"/>
      <c r="B26" s="64"/>
      <c r="C26" s="9" t="s">
        <v>41</v>
      </c>
      <c r="D26" s="7">
        <v>402</v>
      </c>
      <c r="E26" s="34">
        <v>3554</v>
      </c>
      <c r="F26" s="8">
        <f t="shared" si="2"/>
        <v>11.311198649409118</v>
      </c>
      <c r="G26" s="9" t="s">
        <v>16</v>
      </c>
      <c r="H26" s="7">
        <v>3</v>
      </c>
      <c r="I26" s="10">
        <v>0</v>
      </c>
    </row>
    <row r="27" spans="1:9" ht="51">
      <c r="A27" s="61"/>
      <c r="B27" s="64"/>
      <c r="C27" s="9" t="s">
        <v>42</v>
      </c>
      <c r="D27" s="7">
        <v>2902</v>
      </c>
      <c r="E27" s="7">
        <v>3554</v>
      </c>
      <c r="F27" s="8">
        <f t="shared" si="2"/>
        <v>81.65447383230163</v>
      </c>
      <c r="G27" s="9" t="s">
        <v>16</v>
      </c>
      <c r="H27" s="7">
        <v>3</v>
      </c>
      <c r="I27" s="10">
        <v>3</v>
      </c>
    </row>
    <row r="28" spans="1:9" ht="38.25">
      <c r="A28" s="62"/>
      <c r="B28" s="59"/>
      <c r="C28" s="9" t="s">
        <v>43</v>
      </c>
      <c r="D28" s="7">
        <v>6</v>
      </c>
      <c r="E28" s="7">
        <v>7</v>
      </c>
      <c r="F28" s="8">
        <f t="shared" si="2"/>
        <v>85.71428571428571</v>
      </c>
      <c r="G28" s="9" t="s">
        <v>44</v>
      </c>
      <c r="H28" s="7">
        <v>3</v>
      </c>
      <c r="I28" s="10">
        <v>3</v>
      </c>
    </row>
    <row r="29" spans="1:9" ht="12.75">
      <c r="A29" s="65" t="s">
        <v>30</v>
      </c>
      <c r="B29" s="58"/>
      <c r="C29" s="58"/>
      <c r="D29" s="58"/>
      <c r="E29" s="58"/>
      <c r="F29" s="58"/>
      <c r="G29" s="59"/>
      <c r="H29" s="12">
        <v>12</v>
      </c>
      <c r="I29" s="13">
        <f>SUM(I25:I28)</f>
        <v>6</v>
      </c>
    </row>
    <row r="30" spans="1:9" ht="89.25">
      <c r="A30" s="60" t="s">
        <v>45</v>
      </c>
      <c r="B30" s="63" t="s">
        <v>46</v>
      </c>
      <c r="C30" s="9" t="s">
        <v>47</v>
      </c>
      <c r="D30" s="7">
        <v>336</v>
      </c>
      <c r="E30" s="7">
        <v>478</v>
      </c>
      <c r="F30" s="8">
        <f aca="true" t="shared" si="3" ref="F30:F34">SUM(D30/E30)*100</f>
        <v>70.29288702928869</v>
      </c>
      <c r="G30" s="9" t="s">
        <v>16</v>
      </c>
      <c r="H30" s="7">
        <v>3</v>
      </c>
      <c r="I30" s="10">
        <v>2</v>
      </c>
    </row>
    <row r="31" spans="1:9" ht="127.5">
      <c r="A31" s="61"/>
      <c r="B31" s="64"/>
      <c r="C31" s="9" t="s">
        <v>48</v>
      </c>
      <c r="D31" s="7">
        <v>87</v>
      </c>
      <c r="E31" s="7">
        <v>478</v>
      </c>
      <c r="F31" s="8">
        <f t="shared" si="3"/>
        <v>18.200836820083683</v>
      </c>
      <c r="G31" s="9" t="s">
        <v>16</v>
      </c>
      <c r="H31" s="7">
        <v>3</v>
      </c>
      <c r="I31" s="10">
        <v>0</v>
      </c>
    </row>
    <row r="32" spans="1:9" ht="127.5">
      <c r="A32" s="61"/>
      <c r="B32" s="64"/>
      <c r="C32" s="9" t="s">
        <v>49</v>
      </c>
      <c r="D32" s="7">
        <v>291</v>
      </c>
      <c r="E32" s="7">
        <v>478</v>
      </c>
      <c r="F32" s="8">
        <f t="shared" si="3"/>
        <v>60.87866108786611</v>
      </c>
      <c r="G32" s="9" t="s">
        <v>16</v>
      </c>
      <c r="H32" s="7">
        <v>3</v>
      </c>
      <c r="I32" s="10">
        <v>1</v>
      </c>
    </row>
    <row r="33" spans="1:9" ht="51">
      <c r="A33" s="61"/>
      <c r="B33" s="64"/>
      <c r="C33" s="9" t="s">
        <v>50</v>
      </c>
      <c r="D33" s="7">
        <v>227</v>
      </c>
      <c r="E33" s="34">
        <v>478</v>
      </c>
      <c r="F33" s="8">
        <f t="shared" si="3"/>
        <v>47.48953974895397</v>
      </c>
      <c r="G33" s="9" t="s">
        <v>16</v>
      </c>
      <c r="H33" s="7">
        <v>3</v>
      </c>
      <c r="I33" s="10">
        <v>0</v>
      </c>
    </row>
    <row r="34" spans="1:9" ht="51">
      <c r="A34" s="62"/>
      <c r="B34" s="59"/>
      <c r="C34" s="9" t="s">
        <v>51</v>
      </c>
      <c r="D34" s="9">
        <v>1</v>
      </c>
      <c r="E34" s="36">
        <v>478</v>
      </c>
      <c r="F34" s="8">
        <f t="shared" si="3"/>
        <v>0.20920502092050208</v>
      </c>
      <c r="G34" s="9" t="s">
        <v>16</v>
      </c>
      <c r="H34" s="7">
        <v>3</v>
      </c>
      <c r="I34" s="10">
        <v>0</v>
      </c>
    </row>
    <row r="35" spans="1:9" ht="12.75">
      <c r="A35" s="65" t="s">
        <v>30</v>
      </c>
      <c r="B35" s="58"/>
      <c r="C35" s="58"/>
      <c r="D35" s="58"/>
      <c r="E35" s="58"/>
      <c r="F35" s="58"/>
      <c r="G35" s="59"/>
      <c r="H35" s="12">
        <v>15</v>
      </c>
      <c r="I35" s="13">
        <f>SUM(I30:I34)</f>
        <v>3</v>
      </c>
    </row>
    <row r="36" spans="1:9" ht="114.75">
      <c r="A36" s="60" t="s">
        <v>52</v>
      </c>
      <c r="B36" s="63" t="s">
        <v>53</v>
      </c>
      <c r="C36" s="9" t="s">
        <v>54</v>
      </c>
      <c r="D36" s="7">
        <v>7</v>
      </c>
      <c r="E36" s="7">
        <v>7</v>
      </c>
      <c r="F36" s="8">
        <f aca="true" t="shared" si="4" ref="F36:F39">SUM(D36/E36)*100</f>
        <v>100</v>
      </c>
      <c r="G36" s="9" t="s">
        <v>16</v>
      </c>
      <c r="H36" s="7">
        <v>3</v>
      </c>
      <c r="I36" s="10">
        <v>3</v>
      </c>
    </row>
    <row r="37" spans="1:9" ht="76.5">
      <c r="A37" s="61"/>
      <c r="B37" s="64"/>
      <c r="C37" s="9" t="s">
        <v>55</v>
      </c>
      <c r="D37" s="7">
        <v>2547</v>
      </c>
      <c r="E37" s="7">
        <v>3357</v>
      </c>
      <c r="F37" s="8">
        <f t="shared" si="4"/>
        <v>75.87131367292224</v>
      </c>
      <c r="G37" s="9" t="s">
        <v>16</v>
      </c>
      <c r="H37" s="7">
        <v>3</v>
      </c>
      <c r="I37" s="10">
        <v>2</v>
      </c>
    </row>
    <row r="38" spans="1:9" ht="51">
      <c r="A38" s="61"/>
      <c r="B38" s="64"/>
      <c r="C38" s="9" t="s">
        <v>56</v>
      </c>
      <c r="D38" s="7">
        <v>1156</v>
      </c>
      <c r="E38" s="7">
        <v>3554</v>
      </c>
      <c r="F38" s="8">
        <f t="shared" si="4"/>
        <v>32.5267304445695</v>
      </c>
      <c r="G38" s="9" t="s">
        <v>16</v>
      </c>
      <c r="H38" s="7">
        <v>3</v>
      </c>
      <c r="I38" s="10">
        <v>0</v>
      </c>
    </row>
    <row r="39" spans="1:9" ht="63.75">
      <c r="A39" s="62"/>
      <c r="B39" s="59"/>
      <c r="C39" s="9" t="s">
        <v>57</v>
      </c>
      <c r="D39" s="7">
        <v>2117</v>
      </c>
      <c r="E39" s="7">
        <v>3357</v>
      </c>
      <c r="F39" s="8">
        <f t="shared" si="4"/>
        <v>63.062257968424184</v>
      </c>
      <c r="G39" s="9" t="s">
        <v>16</v>
      </c>
      <c r="H39" s="7">
        <v>3</v>
      </c>
      <c r="I39" s="10">
        <v>1</v>
      </c>
    </row>
    <row r="40" spans="1:9" ht="12.75">
      <c r="A40" s="65" t="s">
        <v>30</v>
      </c>
      <c r="B40" s="58"/>
      <c r="C40" s="58"/>
      <c r="D40" s="58"/>
      <c r="E40" s="58"/>
      <c r="F40" s="58"/>
      <c r="G40" s="59"/>
      <c r="H40" s="12">
        <v>12</v>
      </c>
      <c r="I40" s="13">
        <f>SUM(I36:I39)</f>
        <v>6</v>
      </c>
    </row>
    <row r="41" spans="1:9" ht="12.75">
      <c r="A41" s="57" t="s">
        <v>92</v>
      </c>
      <c r="B41" s="58"/>
      <c r="C41" s="58"/>
      <c r="D41" s="58"/>
      <c r="E41" s="58"/>
      <c r="F41" s="58"/>
      <c r="G41" s="59"/>
      <c r="H41" s="15"/>
      <c r="I41" s="15"/>
    </row>
    <row r="42" spans="1:9" ht="63.75">
      <c r="A42" s="16" t="s">
        <v>59</v>
      </c>
      <c r="B42" s="17" t="s">
        <v>60</v>
      </c>
      <c r="C42" s="18" t="s">
        <v>61</v>
      </c>
      <c r="D42" s="17">
        <v>23</v>
      </c>
      <c r="E42" s="17">
        <v>23</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66</v>
      </c>
      <c r="E44" s="17">
        <v>3554</v>
      </c>
      <c r="F44" s="8">
        <f aca="true" t="shared" si="5" ref="F44:F47">SUM(D44/E44)*100</f>
        <v>1.8570624648283625</v>
      </c>
      <c r="G44" s="18" t="s">
        <v>66</v>
      </c>
      <c r="H44" s="17">
        <v>3</v>
      </c>
      <c r="I44" s="10">
        <v>3</v>
      </c>
    </row>
    <row r="45" spans="1:9" ht="127.5">
      <c r="A45" s="61"/>
      <c r="B45" s="64"/>
      <c r="C45" s="18" t="s">
        <v>67</v>
      </c>
      <c r="D45" s="17">
        <v>66</v>
      </c>
      <c r="E45" s="17">
        <v>66</v>
      </c>
      <c r="F45" s="8">
        <f t="shared" si="5"/>
        <v>100</v>
      </c>
      <c r="G45" s="18" t="s">
        <v>68</v>
      </c>
      <c r="H45" s="17">
        <v>3</v>
      </c>
      <c r="I45" s="10">
        <v>3</v>
      </c>
    </row>
    <row r="46" spans="1:9" ht="76.5">
      <c r="A46" s="61"/>
      <c r="B46" s="64"/>
      <c r="C46" s="18" t="s">
        <v>69</v>
      </c>
      <c r="D46" s="17">
        <v>1</v>
      </c>
      <c r="E46" s="17">
        <v>3554</v>
      </c>
      <c r="F46" s="8">
        <f t="shared" si="5"/>
        <v>0.028137310073157007</v>
      </c>
      <c r="G46" s="18" t="s">
        <v>70</v>
      </c>
      <c r="H46" s="17">
        <v>3</v>
      </c>
      <c r="I46" s="10">
        <v>3</v>
      </c>
    </row>
    <row r="47" spans="1:9" ht="102">
      <c r="A47" s="62"/>
      <c r="B47" s="59"/>
      <c r="C47" s="18" t="s">
        <v>71</v>
      </c>
      <c r="D47" s="17">
        <v>47</v>
      </c>
      <c r="E47" s="17">
        <v>66</v>
      </c>
      <c r="F47" s="8">
        <f t="shared" si="5"/>
        <v>71.21212121212122</v>
      </c>
      <c r="G47" s="18" t="s">
        <v>16</v>
      </c>
      <c r="H47" s="17">
        <v>3</v>
      </c>
      <c r="I47" s="10">
        <v>2</v>
      </c>
    </row>
    <row r="48" spans="1:9" ht="12.75">
      <c r="A48" s="66" t="s">
        <v>30</v>
      </c>
      <c r="B48" s="58"/>
      <c r="C48" s="58"/>
      <c r="D48" s="58"/>
      <c r="E48" s="58"/>
      <c r="F48" s="58"/>
      <c r="G48" s="59"/>
      <c r="H48" s="19">
        <v>12</v>
      </c>
      <c r="I48" s="13">
        <f>SUM(I44:I47)</f>
        <v>11</v>
      </c>
    </row>
    <row r="49" spans="1:9" ht="63.75">
      <c r="A49" s="67" t="s">
        <v>72</v>
      </c>
      <c r="B49" s="68" t="s">
        <v>73</v>
      </c>
      <c r="C49" s="18" t="s">
        <v>74</v>
      </c>
      <c r="D49" s="17">
        <v>7</v>
      </c>
      <c r="E49" s="17">
        <v>7</v>
      </c>
      <c r="F49" s="8">
        <f aca="true" t="shared" si="6" ref="F49:F51">SUM(D49/E49)*100</f>
        <v>100</v>
      </c>
      <c r="G49" s="18" t="s">
        <v>16</v>
      </c>
      <c r="H49" s="17">
        <v>3</v>
      </c>
      <c r="I49" s="10">
        <v>3</v>
      </c>
    </row>
    <row r="50" spans="1:9" ht="89.25">
      <c r="A50" s="61"/>
      <c r="B50" s="64"/>
      <c r="C50" s="18" t="s">
        <v>75</v>
      </c>
      <c r="D50" s="17">
        <v>66</v>
      </c>
      <c r="E50" s="17">
        <v>66</v>
      </c>
      <c r="F50" s="8">
        <f t="shared" si="6"/>
        <v>100</v>
      </c>
      <c r="G50" s="18" t="s">
        <v>76</v>
      </c>
      <c r="H50" s="17">
        <v>3</v>
      </c>
      <c r="I50" s="10">
        <v>3</v>
      </c>
    </row>
    <row r="51" spans="1:9" ht="102">
      <c r="A51" s="62"/>
      <c r="B51" s="59"/>
      <c r="C51" s="18" t="s">
        <v>77</v>
      </c>
      <c r="D51" s="17">
        <v>87</v>
      </c>
      <c r="E51" s="17">
        <v>336</v>
      </c>
      <c r="F51" s="8">
        <f t="shared" si="6"/>
        <v>25.892857142857146</v>
      </c>
      <c r="G51" s="18" t="s">
        <v>16</v>
      </c>
      <c r="H51" s="17">
        <v>3</v>
      </c>
      <c r="I51" s="10">
        <v>0</v>
      </c>
    </row>
    <row r="52" spans="1:9" ht="12.75">
      <c r="A52" s="65" t="s">
        <v>30</v>
      </c>
      <c r="B52" s="58"/>
      <c r="C52" s="58"/>
      <c r="D52" s="58"/>
      <c r="E52" s="58"/>
      <c r="F52" s="58"/>
      <c r="G52" s="59"/>
      <c r="H52" s="12">
        <v>9</v>
      </c>
      <c r="I52" s="13">
        <f>SUM(I49:I51)</f>
        <v>6</v>
      </c>
    </row>
    <row r="53" spans="1:9" ht="12.75">
      <c r="A53" s="65" t="s">
        <v>78</v>
      </c>
      <c r="B53" s="58"/>
      <c r="C53" s="58"/>
      <c r="D53" s="58"/>
      <c r="E53" s="58"/>
      <c r="F53" s="58"/>
      <c r="G53" s="59"/>
      <c r="H53" s="19">
        <v>120</v>
      </c>
      <c r="I53" s="20">
        <f>SUM(I19+I24+I29+I35+I40+I43+I48+I52)</f>
        <v>72</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72</v>
      </c>
    </row>
    <row r="57" spans="1:9" ht="89.25">
      <c r="A57" s="22" t="s">
        <v>31</v>
      </c>
      <c r="B57" s="69" t="s">
        <v>82</v>
      </c>
      <c r="C57" s="58"/>
      <c r="D57" s="58"/>
      <c r="E57" s="58"/>
      <c r="F57" s="58"/>
      <c r="G57" s="59"/>
      <c r="H57" s="7" t="s">
        <v>83</v>
      </c>
      <c r="I57" s="24">
        <f>SUM(I56/H53)*100</f>
        <v>60</v>
      </c>
    </row>
    <row r="58" spans="1:9" ht="81.75" customHeight="1">
      <c r="A58" s="22" t="s">
        <v>38</v>
      </c>
      <c r="B58" s="22" t="s">
        <v>84</v>
      </c>
      <c r="C58" s="76" t="s">
        <v>162</v>
      </c>
      <c r="D58" s="58"/>
      <c r="E58" s="58"/>
      <c r="F58" s="58"/>
      <c r="G58" s="58"/>
      <c r="H58" s="58"/>
      <c r="I58" s="59"/>
    </row>
    <row r="59" spans="1:9" ht="131.25" customHeight="1">
      <c r="A59" s="22" t="s">
        <v>45</v>
      </c>
      <c r="B59" s="22" t="s">
        <v>86</v>
      </c>
      <c r="C59" s="76" t="s">
        <v>163</v>
      </c>
      <c r="D59" s="58"/>
      <c r="E59" s="58"/>
      <c r="F59" s="58"/>
      <c r="G59" s="58"/>
      <c r="H59" s="58"/>
      <c r="I59" s="59"/>
    </row>
    <row r="60" spans="1:9" ht="114.75">
      <c r="A60" s="22" t="s">
        <v>52</v>
      </c>
      <c r="B60" s="22" t="s">
        <v>88</v>
      </c>
      <c r="C60" s="69" t="s">
        <v>164</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O91"/>
  <sheetViews>
    <sheetView workbookViewId="0" topLeftCell="A1"/>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165</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6</v>
      </c>
      <c r="E4" s="7">
        <v>6</v>
      </c>
      <c r="F4" s="8">
        <f aca="true" t="shared" si="0" ref="F4:F15">SUM(D4/E4)*100</f>
        <v>100</v>
      </c>
      <c r="G4" s="9" t="s">
        <v>14</v>
      </c>
      <c r="H4" s="7">
        <v>3</v>
      </c>
      <c r="I4" s="10"/>
    </row>
    <row r="5" spans="1:9" ht="51">
      <c r="A5" s="61"/>
      <c r="B5" s="64"/>
      <c r="C5" s="6" t="s">
        <v>15</v>
      </c>
      <c r="D5" s="7">
        <v>3481</v>
      </c>
      <c r="E5" s="7">
        <v>3481</v>
      </c>
      <c r="F5" s="8">
        <f t="shared" si="0"/>
        <v>100</v>
      </c>
      <c r="G5" s="9" t="s">
        <v>16</v>
      </c>
      <c r="H5" s="7">
        <v>3</v>
      </c>
      <c r="I5" s="10"/>
    </row>
    <row r="6" spans="1:9" ht="51">
      <c r="A6" s="61"/>
      <c r="B6" s="64"/>
      <c r="C6" s="6" t="s">
        <v>17</v>
      </c>
      <c r="D6" s="7">
        <v>3481</v>
      </c>
      <c r="E6" s="7">
        <v>3481</v>
      </c>
      <c r="F6" s="8">
        <f t="shared" si="0"/>
        <v>100</v>
      </c>
      <c r="G6" s="9" t="s">
        <v>16</v>
      </c>
      <c r="H6" s="7">
        <v>3</v>
      </c>
      <c r="I6" s="10"/>
    </row>
    <row r="7" spans="1:9" ht="51">
      <c r="A7" s="61"/>
      <c r="B7" s="64"/>
      <c r="C7" s="6" t="s">
        <v>18</v>
      </c>
      <c r="D7" s="7">
        <v>6</v>
      </c>
      <c r="E7" s="7">
        <v>6</v>
      </c>
      <c r="F7" s="8">
        <f t="shared" si="0"/>
        <v>100</v>
      </c>
      <c r="G7" s="9" t="s">
        <v>14</v>
      </c>
      <c r="H7" s="7">
        <v>3</v>
      </c>
      <c r="I7" s="10"/>
    </row>
    <row r="8" spans="1:9" ht="63.75">
      <c r="A8" s="61"/>
      <c r="B8" s="64"/>
      <c r="C8" s="6" t="s">
        <v>19</v>
      </c>
      <c r="D8" s="7">
        <v>958</v>
      </c>
      <c r="E8" s="7">
        <v>3481</v>
      </c>
      <c r="F8" s="8">
        <f t="shared" si="0"/>
        <v>27.520827348463083</v>
      </c>
      <c r="G8" s="9" t="s">
        <v>16</v>
      </c>
      <c r="H8" s="7">
        <v>3</v>
      </c>
      <c r="I8" s="10"/>
    </row>
    <row r="9" spans="1:9" ht="51">
      <c r="A9" s="61"/>
      <c r="B9" s="64"/>
      <c r="C9" s="6" t="s">
        <v>20</v>
      </c>
      <c r="D9" s="7">
        <v>3481</v>
      </c>
      <c r="E9" s="7">
        <v>3481</v>
      </c>
      <c r="F9" s="8">
        <f t="shared" si="0"/>
        <v>100</v>
      </c>
      <c r="G9" s="9" t="s">
        <v>16</v>
      </c>
      <c r="H9" s="7">
        <v>3</v>
      </c>
      <c r="I9" s="10"/>
    </row>
    <row r="10" spans="1:9" ht="51">
      <c r="A10" s="61"/>
      <c r="B10" s="64"/>
      <c r="C10" s="6" t="s">
        <v>21</v>
      </c>
      <c r="D10" s="7">
        <v>516</v>
      </c>
      <c r="E10" s="7">
        <v>3481</v>
      </c>
      <c r="F10" s="8">
        <f t="shared" si="0"/>
        <v>14.823326630278654</v>
      </c>
      <c r="G10" s="9" t="s">
        <v>16</v>
      </c>
      <c r="H10" s="7">
        <v>3</v>
      </c>
      <c r="I10" s="10"/>
    </row>
    <row r="11" spans="1:9" ht="51">
      <c r="A11" s="61"/>
      <c r="B11" s="64"/>
      <c r="C11" s="6" t="s">
        <v>22</v>
      </c>
      <c r="D11" s="7">
        <v>3481</v>
      </c>
      <c r="E11" s="7">
        <v>3481</v>
      </c>
      <c r="F11" s="8">
        <f t="shared" si="0"/>
        <v>100</v>
      </c>
      <c r="G11" s="9" t="s">
        <v>16</v>
      </c>
      <c r="H11" s="7">
        <v>3</v>
      </c>
      <c r="I11" s="10"/>
    </row>
    <row r="12" spans="1:9" ht="51">
      <c r="A12" s="61"/>
      <c r="B12" s="64"/>
      <c r="C12" s="6" t="s">
        <v>23</v>
      </c>
      <c r="D12" s="7">
        <v>3481</v>
      </c>
      <c r="E12" s="7">
        <v>3481</v>
      </c>
      <c r="F12" s="8">
        <f t="shared" si="0"/>
        <v>100</v>
      </c>
      <c r="G12" s="9" t="s">
        <v>16</v>
      </c>
      <c r="H12" s="7">
        <v>3</v>
      </c>
      <c r="I12" s="10"/>
    </row>
    <row r="13" spans="1:9" ht="51">
      <c r="A13" s="61"/>
      <c r="B13" s="64"/>
      <c r="C13" s="6" t="s">
        <v>24</v>
      </c>
      <c r="D13" s="7">
        <v>647</v>
      </c>
      <c r="E13" s="7">
        <v>3481</v>
      </c>
      <c r="F13" s="8">
        <f t="shared" si="0"/>
        <v>18.586613042229246</v>
      </c>
      <c r="G13" s="9" t="s">
        <v>16</v>
      </c>
      <c r="H13" s="7">
        <v>3</v>
      </c>
      <c r="I13" s="10"/>
    </row>
    <row r="14" spans="1:9" ht="102">
      <c r="A14" s="61"/>
      <c r="B14" s="64"/>
      <c r="C14" s="6" t="s">
        <v>25</v>
      </c>
      <c r="D14" s="7">
        <v>846</v>
      </c>
      <c r="E14" s="7">
        <v>1309</v>
      </c>
      <c r="F14" s="8">
        <f t="shared" si="0"/>
        <v>64.62948815889993</v>
      </c>
      <c r="G14" s="9" t="s">
        <v>16</v>
      </c>
      <c r="H14" s="7">
        <v>3</v>
      </c>
      <c r="I14" s="10"/>
    </row>
    <row r="15" spans="1:9" ht="63.75">
      <c r="A15" s="61"/>
      <c r="B15" s="64"/>
      <c r="C15" s="9" t="s">
        <v>26</v>
      </c>
      <c r="D15" s="7">
        <v>865</v>
      </c>
      <c r="E15" s="7">
        <v>3481</v>
      </c>
      <c r="F15" s="8">
        <f t="shared" si="0"/>
        <v>24.849181269750073</v>
      </c>
      <c r="G15" s="9" t="s">
        <v>16</v>
      </c>
      <c r="H15" s="7">
        <v>3</v>
      </c>
      <c r="I15" s="10"/>
    </row>
    <row r="16" spans="1:15" ht="51">
      <c r="A16" s="61"/>
      <c r="B16" s="64"/>
      <c r="C16" s="9" t="s">
        <v>27</v>
      </c>
      <c r="D16" s="7">
        <v>397</v>
      </c>
      <c r="E16" s="7">
        <v>3481</v>
      </c>
      <c r="F16" s="8">
        <v>11.6</v>
      </c>
      <c r="G16" s="9" t="s">
        <v>16</v>
      </c>
      <c r="H16" s="7">
        <v>3</v>
      </c>
      <c r="I16" s="10"/>
      <c r="N16" s="7"/>
      <c r="O16" s="7"/>
    </row>
    <row r="17" spans="1:9" ht="63.75">
      <c r="A17" s="61"/>
      <c r="B17" s="64"/>
      <c r="C17" s="9" t="s">
        <v>28</v>
      </c>
      <c r="D17" s="7">
        <v>3441</v>
      </c>
      <c r="E17" s="7">
        <v>3481</v>
      </c>
      <c r="F17" s="8">
        <f>D17*100/E17</f>
        <v>98.8509049123815</v>
      </c>
      <c r="G17" s="9" t="s">
        <v>16</v>
      </c>
      <c r="H17" s="7">
        <v>3</v>
      </c>
      <c r="I17" s="10"/>
    </row>
    <row r="18" spans="1:9" ht="114.75">
      <c r="A18" s="62"/>
      <c r="B18" s="59"/>
      <c r="C18" s="9" t="s">
        <v>29</v>
      </c>
      <c r="D18" s="7">
        <v>6</v>
      </c>
      <c r="E18" s="7">
        <v>6</v>
      </c>
      <c r="F18" s="8">
        <f>SUM(D18/E18)*100</f>
        <v>100</v>
      </c>
      <c r="G18" s="9" t="s">
        <v>16</v>
      </c>
      <c r="H18" s="7">
        <v>3</v>
      </c>
      <c r="I18" s="10"/>
    </row>
    <row r="19" spans="1:9" ht="12.75">
      <c r="A19" s="65" t="s">
        <v>30</v>
      </c>
      <c r="B19" s="58"/>
      <c r="C19" s="58"/>
      <c r="D19" s="58"/>
      <c r="E19" s="58"/>
      <c r="F19" s="58"/>
      <c r="G19" s="59"/>
      <c r="H19" s="12">
        <v>45</v>
      </c>
      <c r="I19" s="13">
        <f>SUM(I4:I18)</f>
        <v>0</v>
      </c>
    </row>
    <row r="20" spans="1:9" ht="51">
      <c r="A20" s="60" t="s">
        <v>31</v>
      </c>
      <c r="B20" s="63" t="s">
        <v>32</v>
      </c>
      <c r="C20" s="9" t="s">
        <v>33</v>
      </c>
      <c r="D20" s="7">
        <v>265</v>
      </c>
      <c r="E20" s="7">
        <v>3481</v>
      </c>
      <c r="F20" s="8">
        <f aca="true" t="shared" si="1" ref="F20:F23">SUM(D20/E20)*100</f>
        <v>7.612754955472566</v>
      </c>
      <c r="G20" s="9" t="s">
        <v>16</v>
      </c>
      <c r="H20" s="7">
        <v>3</v>
      </c>
      <c r="I20" s="10"/>
    </row>
    <row r="21" spans="1:9" ht="51">
      <c r="A21" s="61"/>
      <c r="B21" s="64"/>
      <c r="C21" s="9" t="s">
        <v>34</v>
      </c>
      <c r="D21" s="7">
        <v>2</v>
      </c>
      <c r="E21" s="7">
        <v>3481</v>
      </c>
      <c r="F21" s="8">
        <f t="shared" si="1"/>
        <v>0.057454754380925024</v>
      </c>
      <c r="G21" s="9" t="s">
        <v>16</v>
      </c>
      <c r="H21" s="7">
        <v>3</v>
      </c>
      <c r="I21" s="10"/>
    </row>
    <row r="22" spans="1:9" ht="51">
      <c r="A22" s="61"/>
      <c r="B22" s="64"/>
      <c r="C22" s="9" t="s">
        <v>35</v>
      </c>
      <c r="D22" s="7">
        <v>13</v>
      </c>
      <c r="E22" s="7">
        <v>3481</v>
      </c>
      <c r="F22" s="8">
        <f t="shared" si="1"/>
        <v>0.37345590347601265</v>
      </c>
      <c r="G22" s="9" t="s">
        <v>16</v>
      </c>
      <c r="H22" s="7">
        <v>3</v>
      </c>
      <c r="I22" s="10"/>
    </row>
    <row r="23" spans="1:9" ht="51">
      <c r="A23" s="62"/>
      <c r="B23" s="59"/>
      <c r="C23" s="9" t="s">
        <v>37</v>
      </c>
      <c r="D23" s="7">
        <v>2650</v>
      </c>
      <c r="E23" s="7">
        <v>3481</v>
      </c>
      <c r="F23" s="8">
        <f t="shared" si="1"/>
        <v>76.12754955472565</v>
      </c>
      <c r="G23" s="9" t="s">
        <v>16</v>
      </c>
      <c r="H23" s="7">
        <v>3</v>
      </c>
      <c r="I23" s="10"/>
    </row>
    <row r="24" spans="1:9" ht="12.75">
      <c r="A24" s="65" t="s">
        <v>30</v>
      </c>
      <c r="B24" s="58"/>
      <c r="C24" s="58"/>
      <c r="D24" s="58"/>
      <c r="E24" s="58"/>
      <c r="F24" s="58"/>
      <c r="G24" s="59"/>
      <c r="H24" s="12">
        <v>12</v>
      </c>
      <c r="I24" s="13">
        <f>SUM(I20:I23)</f>
        <v>0</v>
      </c>
    </row>
    <row r="25" spans="1:9" ht="76.5">
      <c r="A25" s="60" t="s">
        <v>38</v>
      </c>
      <c r="B25" s="63" t="s">
        <v>39</v>
      </c>
      <c r="C25" s="9" t="s">
        <v>40</v>
      </c>
      <c r="D25" s="7">
        <v>1790</v>
      </c>
      <c r="E25" s="7">
        <v>3481</v>
      </c>
      <c r="F25" s="8">
        <f aca="true" t="shared" si="2" ref="F25:F28">SUM(D25/E25)*100</f>
        <v>51.422005170927896</v>
      </c>
      <c r="G25" s="9" t="s">
        <v>16</v>
      </c>
      <c r="H25" s="7">
        <v>3</v>
      </c>
      <c r="I25" s="10"/>
    </row>
    <row r="26" spans="1:9" ht="63.75">
      <c r="A26" s="61"/>
      <c r="B26" s="64"/>
      <c r="C26" s="9" t="s">
        <v>41</v>
      </c>
      <c r="D26" s="7">
        <v>143</v>
      </c>
      <c r="E26" s="7">
        <v>3481</v>
      </c>
      <c r="F26" s="8">
        <f t="shared" si="2"/>
        <v>4.108014938236139</v>
      </c>
      <c r="G26" s="9" t="s">
        <v>16</v>
      </c>
      <c r="H26" s="7">
        <v>3</v>
      </c>
      <c r="I26" s="10"/>
    </row>
    <row r="27" spans="1:9" ht="51">
      <c r="A27" s="61"/>
      <c r="B27" s="64"/>
      <c r="C27" s="9" t="s">
        <v>42</v>
      </c>
      <c r="D27" s="7">
        <v>2150</v>
      </c>
      <c r="E27" s="7">
        <v>3481</v>
      </c>
      <c r="F27" s="8">
        <f t="shared" si="2"/>
        <v>61.7638609594944</v>
      </c>
      <c r="G27" s="9" t="s">
        <v>16</v>
      </c>
      <c r="H27" s="7">
        <v>3</v>
      </c>
      <c r="I27" s="10"/>
    </row>
    <row r="28" spans="1:9" ht="38.25">
      <c r="A28" s="62"/>
      <c r="B28" s="59"/>
      <c r="C28" s="9" t="s">
        <v>43</v>
      </c>
      <c r="D28" s="7">
        <v>6</v>
      </c>
      <c r="E28" s="7">
        <v>6</v>
      </c>
      <c r="F28" s="8">
        <f t="shared" si="2"/>
        <v>100</v>
      </c>
      <c r="G28" s="9" t="s">
        <v>44</v>
      </c>
      <c r="H28" s="7">
        <v>3</v>
      </c>
      <c r="I28" s="10"/>
    </row>
    <row r="29" spans="1:9" ht="12.75">
      <c r="A29" s="65" t="s">
        <v>30</v>
      </c>
      <c r="B29" s="58"/>
      <c r="C29" s="58"/>
      <c r="D29" s="58"/>
      <c r="E29" s="58"/>
      <c r="F29" s="58"/>
      <c r="G29" s="59"/>
      <c r="H29" s="12">
        <v>12</v>
      </c>
      <c r="I29" s="13">
        <f>SUM(I25:I28)</f>
        <v>0</v>
      </c>
    </row>
    <row r="30" spans="1:9" ht="89.25">
      <c r="A30" s="60" t="s">
        <v>45</v>
      </c>
      <c r="B30" s="63" t="s">
        <v>46</v>
      </c>
      <c r="C30" s="9" t="s">
        <v>47</v>
      </c>
      <c r="D30" s="7">
        <v>324</v>
      </c>
      <c r="E30" s="7">
        <v>517</v>
      </c>
      <c r="F30" s="8">
        <f aca="true" t="shared" si="3" ref="F30:F34">SUM(D30/E30)*100</f>
        <v>62.66924564796905</v>
      </c>
      <c r="G30" s="9" t="s">
        <v>16</v>
      </c>
      <c r="H30" s="7">
        <v>3</v>
      </c>
      <c r="I30" s="10"/>
    </row>
    <row r="31" spans="1:9" ht="127.5">
      <c r="A31" s="61"/>
      <c r="B31" s="64"/>
      <c r="C31" s="9" t="s">
        <v>48</v>
      </c>
      <c r="D31" s="7">
        <v>36</v>
      </c>
      <c r="E31" s="7">
        <v>517</v>
      </c>
      <c r="F31" s="8">
        <f t="shared" si="3"/>
        <v>6.963249516441006</v>
      </c>
      <c r="G31" s="9" t="s">
        <v>16</v>
      </c>
      <c r="H31" s="7">
        <v>3</v>
      </c>
      <c r="I31" s="10"/>
    </row>
    <row r="32" spans="1:9" ht="127.5">
      <c r="A32" s="61"/>
      <c r="B32" s="64"/>
      <c r="C32" s="9" t="s">
        <v>49</v>
      </c>
      <c r="D32" s="7">
        <v>138</v>
      </c>
      <c r="E32" s="7">
        <v>517</v>
      </c>
      <c r="F32" s="8">
        <f t="shared" si="3"/>
        <v>26.692456479690524</v>
      </c>
      <c r="G32" s="9" t="s">
        <v>16</v>
      </c>
      <c r="H32" s="7">
        <v>3</v>
      </c>
      <c r="I32" s="10"/>
    </row>
    <row r="33" spans="1:9" ht="51">
      <c r="A33" s="61"/>
      <c r="B33" s="64"/>
      <c r="C33" s="9" t="s">
        <v>50</v>
      </c>
      <c r="D33" s="7">
        <v>191</v>
      </c>
      <c r="E33" s="7">
        <v>517</v>
      </c>
      <c r="F33" s="8">
        <f t="shared" si="3"/>
        <v>36.94390715667311</v>
      </c>
      <c r="G33" s="9" t="s">
        <v>16</v>
      </c>
      <c r="H33" s="7">
        <v>3</v>
      </c>
      <c r="I33" s="10"/>
    </row>
    <row r="34" spans="1:9" ht="51">
      <c r="A34" s="62"/>
      <c r="B34" s="59"/>
      <c r="C34" s="9" t="s">
        <v>51</v>
      </c>
      <c r="D34" s="7">
        <v>1</v>
      </c>
      <c r="E34" s="7">
        <v>517</v>
      </c>
      <c r="F34" s="8">
        <f t="shared" si="3"/>
        <v>0.19342359767891684</v>
      </c>
      <c r="G34" s="9" t="s">
        <v>16</v>
      </c>
      <c r="H34" s="7">
        <v>3</v>
      </c>
      <c r="I34" s="10"/>
    </row>
    <row r="35" spans="1:9" ht="12.75">
      <c r="A35" s="65" t="s">
        <v>30</v>
      </c>
      <c r="B35" s="58"/>
      <c r="C35" s="58"/>
      <c r="D35" s="58"/>
      <c r="E35" s="58"/>
      <c r="F35" s="58"/>
      <c r="G35" s="59"/>
      <c r="H35" s="12">
        <v>15</v>
      </c>
      <c r="I35" s="13">
        <f>SUM(I30:I34)</f>
        <v>0</v>
      </c>
    </row>
    <row r="36" spans="1:9" ht="114.75">
      <c r="A36" s="60" t="s">
        <v>52</v>
      </c>
      <c r="B36" s="63" t="s">
        <v>53</v>
      </c>
      <c r="C36" s="9" t="s">
        <v>54</v>
      </c>
      <c r="D36" s="7">
        <v>6</v>
      </c>
      <c r="E36" s="7">
        <v>6</v>
      </c>
      <c r="F36" s="8">
        <f aca="true" t="shared" si="4" ref="F36:F39">SUM(D36/E36)*100</f>
        <v>100</v>
      </c>
      <c r="G36" s="9" t="s">
        <v>16</v>
      </c>
      <c r="H36" s="7">
        <v>3</v>
      </c>
      <c r="I36" s="10"/>
    </row>
    <row r="37" spans="1:9" ht="76.5">
      <c r="A37" s="61"/>
      <c r="B37" s="64"/>
      <c r="C37" s="9" t="s">
        <v>55</v>
      </c>
      <c r="D37" s="7">
        <v>3860</v>
      </c>
      <c r="E37" s="7">
        <v>5500</v>
      </c>
      <c r="F37" s="8">
        <f t="shared" si="4"/>
        <v>70.18181818181817</v>
      </c>
      <c r="G37" s="9" t="s">
        <v>16</v>
      </c>
      <c r="H37" s="7">
        <v>3</v>
      </c>
      <c r="I37" s="10"/>
    </row>
    <row r="38" spans="1:9" ht="51">
      <c r="A38" s="61"/>
      <c r="B38" s="64"/>
      <c r="C38" s="9" t="s">
        <v>56</v>
      </c>
      <c r="D38" s="7">
        <v>450</v>
      </c>
      <c r="E38" s="7">
        <v>3481</v>
      </c>
      <c r="F38" s="8">
        <f t="shared" si="4"/>
        <v>12.927319735708128</v>
      </c>
      <c r="G38" s="9" t="s">
        <v>16</v>
      </c>
      <c r="H38" s="7">
        <v>3</v>
      </c>
      <c r="I38" s="10"/>
    </row>
    <row r="39" spans="1:9" ht="63.75">
      <c r="A39" s="62"/>
      <c r="B39" s="59"/>
      <c r="C39" s="9" t="s">
        <v>57</v>
      </c>
      <c r="D39" s="7">
        <v>176</v>
      </c>
      <c r="E39" s="7">
        <v>5500</v>
      </c>
      <c r="F39" s="8">
        <f t="shared" si="4"/>
        <v>3.2</v>
      </c>
      <c r="G39" s="9" t="s">
        <v>16</v>
      </c>
      <c r="H39" s="7">
        <v>3</v>
      </c>
      <c r="I39" s="10"/>
    </row>
    <row r="40" spans="1:9" ht="12.75">
      <c r="A40" s="65" t="s">
        <v>30</v>
      </c>
      <c r="B40" s="58"/>
      <c r="C40" s="58"/>
      <c r="D40" s="58"/>
      <c r="E40" s="58"/>
      <c r="F40" s="58"/>
      <c r="G40" s="59"/>
      <c r="H40" s="12">
        <v>12</v>
      </c>
      <c r="I40" s="13">
        <f>SUM(I36:I39)</f>
        <v>0</v>
      </c>
    </row>
    <row r="41" spans="1:9" ht="12.75">
      <c r="A41" s="57" t="s">
        <v>92</v>
      </c>
      <c r="B41" s="58"/>
      <c r="C41" s="58"/>
      <c r="D41" s="58"/>
      <c r="E41" s="58"/>
      <c r="F41" s="58"/>
      <c r="G41" s="59"/>
      <c r="H41" s="15"/>
      <c r="I41" s="15"/>
    </row>
    <row r="42" spans="1:9" ht="63.75">
      <c r="A42" s="16" t="s">
        <v>59</v>
      </c>
      <c r="B42" s="17" t="s">
        <v>60</v>
      </c>
      <c r="C42" s="18" t="s">
        <v>61</v>
      </c>
      <c r="D42" s="17">
        <v>12</v>
      </c>
      <c r="E42" s="17">
        <v>18</v>
      </c>
      <c r="F42" s="8">
        <f>SUM(D42/E42)*100</f>
        <v>66.66666666666666</v>
      </c>
      <c r="G42" s="18" t="s">
        <v>62</v>
      </c>
      <c r="H42" s="17">
        <v>3</v>
      </c>
      <c r="I42" s="10"/>
    </row>
    <row r="43" spans="1:9" ht="12.75">
      <c r="A43" s="66" t="s">
        <v>30</v>
      </c>
      <c r="B43" s="58"/>
      <c r="C43" s="58"/>
      <c r="D43" s="58"/>
      <c r="E43" s="58"/>
      <c r="F43" s="58"/>
      <c r="G43" s="59"/>
      <c r="H43" s="19">
        <v>3</v>
      </c>
      <c r="I43" s="13">
        <f>SUM(I42)</f>
        <v>0</v>
      </c>
    </row>
    <row r="44" spans="1:9" ht="63.75">
      <c r="A44" s="67" t="s">
        <v>63</v>
      </c>
      <c r="B44" s="68" t="s">
        <v>64</v>
      </c>
      <c r="C44" s="18" t="s">
        <v>65</v>
      </c>
      <c r="D44" s="7">
        <v>59</v>
      </c>
      <c r="E44" s="7">
        <v>3481</v>
      </c>
      <c r="F44" s="8">
        <f aca="true" t="shared" si="5" ref="F44:F47">SUM(D44/E44)*100</f>
        <v>1.694915254237288</v>
      </c>
      <c r="G44" s="18" t="s">
        <v>66</v>
      </c>
      <c r="H44" s="17">
        <v>3</v>
      </c>
      <c r="I44" s="10"/>
    </row>
    <row r="45" spans="1:9" ht="127.5">
      <c r="A45" s="61"/>
      <c r="B45" s="64"/>
      <c r="C45" s="18" t="s">
        <v>67</v>
      </c>
      <c r="D45" s="17">
        <v>59</v>
      </c>
      <c r="E45" s="28">
        <v>59</v>
      </c>
      <c r="F45" s="8">
        <f t="shared" si="5"/>
        <v>100</v>
      </c>
      <c r="G45" s="18" t="s">
        <v>68</v>
      </c>
      <c r="H45" s="17">
        <v>3</v>
      </c>
      <c r="I45" s="10"/>
    </row>
    <row r="46" spans="1:9" ht="76.5">
      <c r="A46" s="61"/>
      <c r="B46" s="64"/>
      <c r="C46" s="18" t="s">
        <v>69</v>
      </c>
      <c r="D46" s="17">
        <v>3</v>
      </c>
      <c r="E46" s="28">
        <v>3481</v>
      </c>
      <c r="F46" s="8">
        <f t="shared" si="5"/>
        <v>0.08618213157138753</v>
      </c>
      <c r="G46" s="18" t="s">
        <v>70</v>
      </c>
      <c r="H46" s="17">
        <v>3</v>
      </c>
      <c r="I46" s="10"/>
    </row>
    <row r="47" spans="1:9" ht="102">
      <c r="A47" s="62"/>
      <c r="B47" s="59"/>
      <c r="C47" s="18" t="s">
        <v>71</v>
      </c>
      <c r="D47" s="17">
        <v>22</v>
      </c>
      <c r="E47" s="17">
        <v>59</v>
      </c>
      <c r="F47" s="8">
        <f t="shared" si="5"/>
        <v>37.28813559322034</v>
      </c>
      <c r="G47" s="18" t="s">
        <v>16</v>
      </c>
      <c r="H47" s="17">
        <v>3</v>
      </c>
      <c r="I47" s="10"/>
    </row>
    <row r="48" spans="1:9" ht="12.75">
      <c r="A48" s="66" t="s">
        <v>30</v>
      </c>
      <c r="B48" s="58"/>
      <c r="C48" s="58"/>
      <c r="D48" s="58"/>
      <c r="E48" s="58"/>
      <c r="F48" s="58"/>
      <c r="G48" s="59"/>
      <c r="H48" s="19">
        <v>12</v>
      </c>
      <c r="I48" s="13">
        <f>SUM(I44:I47)</f>
        <v>0</v>
      </c>
    </row>
    <row r="49" spans="1:9" ht="63.75">
      <c r="A49" s="67" t="s">
        <v>72</v>
      </c>
      <c r="B49" s="68" t="s">
        <v>73</v>
      </c>
      <c r="C49" s="18" t="s">
        <v>74</v>
      </c>
      <c r="D49" s="7">
        <v>6</v>
      </c>
      <c r="E49" s="7">
        <v>6</v>
      </c>
      <c r="F49" s="8">
        <f>SUM(D49/E49)*100</f>
        <v>100</v>
      </c>
      <c r="G49" s="18" t="s">
        <v>16</v>
      </c>
      <c r="H49" s="17">
        <v>3</v>
      </c>
      <c r="I49" s="10">
        <v>3</v>
      </c>
    </row>
    <row r="50" spans="1:9" ht="89.25">
      <c r="A50" s="61"/>
      <c r="B50" s="64"/>
      <c r="C50" s="18" t="s">
        <v>75</v>
      </c>
      <c r="D50" s="17">
        <v>59</v>
      </c>
      <c r="E50" s="17">
        <v>59</v>
      </c>
      <c r="F50" s="12">
        <v>100</v>
      </c>
      <c r="G50" s="18" t="s">
        <v>76</v>
      </c>
      <c r="H50" s="17">
        <v>3</v>
      </c>
      <c r="I50" s="10"/>
    </row>
    <row r="51" spans="1:9" ht="102">
      <c r="A51" s="62"/>
      <c r="B51" s="59"/>
      <c r="C51" s="18" t="s">
        <v>77</v>
      </c>
      <c r="D51" s="17">
        <v>54</v>
      </c>
      <c r="E51" s="17">
        <v>78</v>
      </c>
      <c r="F51" s="8">
        <f>SUM(D51/E51)*100</f>
        <v>69.23076923076923</v>
      </c>
      <c r="G51" s="18" t="s">
        <v>16</v>
      </c>
      <c r="H51" s="17">
        <v>3</v>
      </c>
      <c r="I51" s="10"/>
    </row>
    <row r="52" spans="1:9" ht="12.75">
      <c r="A52" s="65" t="s">
        <v>30</v>
      </c>
      <c r="B52" s="58"/>
      <c r="C52" s="58"/>
      <c r="D52" s="58"/>
      <c r="E52" s="58"/>
      <c r="F52" s="58"/>
      <c r="G52" s="59"/>
      <c r="H52" s="12">
        <v>9</v>
      </c>
      <c r="I52" s="13">
        <f>SUM(I49:I51)</f>
        <v>3</v>
      </c>
    </row>
    <row r="53" spans="1:9" ht="12.75">
      <c r="A53" s="65" t="s">
        <v>78</v>
      </c>
      <c r="B53" s="58"/>
      <c r="C53" s="58"/>
      <c r="D53" s="58"/>
      <c r="E53" s="58"/>
      <c r="F53" s="58"/>
      <c r="G53" s="59"/>
      <c r="H53" s="19">
        <v>120</v>
      </c>
      <c r="I53" s="20">
        <f>SUM(I19+I24+I29+I35+I40+I43+I48+I52)</f>
        <v>3</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3</v>
      </c>
    </row>
    <row r="57" spans="1:9" ht="89.25">
      <c r="A57" s="22" t="s">
        <v>31</v>
      </c>
      <c r="B57" s="69" t="s">
        <v>82</v>
      </c>
      <c r="C57" s="58"/>
      <c r="D57" s="58"/>
      <c r="E57" s="58"/>
      <c r="F57" s="58"/>
      <c r="G57" s="59"/>
      <c r="H57" s="7" t="s">
        <v>83</v>
      </c>
      <c r="I57" s="24">
        <f>SUM(I56/H53)*100</f>
        <v>2.5</v>
      </c>
    </row>
    <row r="58" spans="1:9" ht="152.25" customHeight="1">
      <c r="A58" s="22" t="s">
        <v>38</v>
      </c>
      <c r="B58" s="22" t="s">
        <v>84</v>
      </c>
      <c r="C58" s="69" t="s">
        <v>166</v>
      </c>
      <c r="D58" s="58"/>
      <c r="E58" s="58"/>
      <c r="F58" s="58"/>
      <c r="G58" s="58"/>
      <c r="H58" s="58"/>
      <c r="I58" s="59"/>
    </row>
    <row r="59" spans="1:9" ht="51" customHeight="1">
      <c r="A59" s="22" t="s">
        <v>45</v>
      </c>
      <c r="B59" s="22" t="s">
        <v>86</v>
      </c>
      <c r="C59" s="69" t="s">
        <v>167</v>
      </c>
      <c r="D59" s="58"/>
      <c r="E59" s="58"/>
      <c r="F59" s="58"/>
      <c r="G59" s="58"/>
      <c r="H59" s="58"/>
      <c r="I59" s="59"/>
    </row>
    <row r="60" spans="1:9" ht="114.75">
      <c r="A60" s="22" t="s">
        <v>52</v>
      </c>
      <c r="B60" s="22" t="s">
        <v>88</v>
      </c>
      <c r="C60" s="69" t="s">
        <v>168</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J91"/>
  <sheetViews>
    <sheetView workbookViewId="0" topLeftCell="A1">
      <pane ySplit="2" topLeftCell="A3" activePane="bottomLeft" state="frozen"/>
      <selection pane="bottomLeft" activeCell="B4" sqref="B4"/>
    </sheetView>
  </sheetViews>
  <sheetFormatPr defaultColWidth="12.57421875" defaultRowHeight="15.75" customHeight="1"/>
  <cols>
    <col min="1" max="1" width="5.57421875" style="0" customWidth="1"/>
    <col min="2" max="2" width="20.421875" style="0" customWidth="1"/>
    <col min="3" max="3" width="31.8515625" style="0" customWidth="1"/>
    <col min="4" max="4" width="13.421875" style="0" customWidth="1"/>
    <col min="5" max="5" width="16.57421875" style="0" customWidth="1"/>
    <col min="6" max="6" width="11.00390625" style="0" customWidth="1"/>
    <col min="7" max="7" width="26.421875" style="0" customWidth="1"/>
    <col min="8" max="8" width="17.140625" style="0" customWidth="1"/>
    <col min="9" max="9" width="16.7109375" style="0" customWidth="1"/>
  </cols>
  <sheetData>
    <row r="1" ht="18">
      <c r="C1" s="1" t="s">
        <v>169</v>
      </c>
    </row>
    <row r="2" spans="1:9" ht="76.5">
      <c r="A2" s="2" t="s">
        <v>1</v>
      </c>
      <c r="B2" s="3" t="s">
        <v>2</v>
      </c>
      <c r="C2" s="3" t="s">
        <v>3</v>
      </c>
      <c r="D2" s="3" t="s">
        <v>4</v>
      </c>
      <c r="E2" s="3" t="s">
        <v>5</v>
      </c>
      <c r="F2" s="3" t="s">
        <v>6</v>
      </c>
      <c r="G2" s="3" t="s">
        <v>7</v>
      </c>
      <c r="H2" s="3" t="s">
        <v>8</v>
      </c>
      <c r="I2" s="4" t="s">
        <v>91</v>
      </c>
    </row>
    <row r="3" spans="1:9" ht="12.75">
      <c r="A3" s="57" t="s">
        <v>10</v>
      </c>
      <c r="B3" s="58"/>
      <c r="C3" s="58"/>
      <c r="D3" s="58"/>
      <c r="E3" s="58"/>
      <c r="F3" s="58"/>
      <c r="G3" s="59"/>
      <c r="H3" s="5"/>
      <c r="I3" s="5"/>
    </row>
    <row r="4" spans="1:9" ht="51">
      <c r="A4" s="60" t="s">
        <v>11</v>
      </c>
      <c r="B4" s="63" t="s">
        <v>12</v>
      </c>
      <c r="C4" s="6" t="s">
        <v>13</v>
      </c>
      <c r="D4" s="7">
        <v>18</v>
      </c>
      <c r="E4" s="7">
        <v>18</v>
      </c>
      <c r="F4" s="8">
        <v>100</v>
      </c>
      <c r="G4" s="9" t="s">
        <v>14</v>
      </c>
      <c r="H4" s="7">
        <v>3</v>
      </c>
      <c r="I4" s="10">
        <v>3</v>
      </c>
    </row>
    <row r="5" spans="1:9" ht="51">
      <c r="A5" s="61"/>
      <c r="B5" s="64"/>
      <c r="C5" s="6" t="s">
        <v>15</v>
      </c>
      <c r="D5" s="7">
        <v>9204</v>
      </c>
      <c r="E5" s="7">
        <v>9204</v>
      </c>
      <c r="F5" s="8">
        <f aca="true" t="shared" si="0" ref="F5:F18">SUM(D5/E5)*100</f>
        <v>100</v>
      </c>
      <c r="G5" s="9" t="s">
        <v>16</v>
      </c>
      <c r="H5" s="7">
        <v>3</v>
      </c>
      <c r="I5" s="10">
        <v>3</v>
      </c>
    </row>
    <row r="6" spans="1:9" ht="51">
      <c r="A6" s="61"/>
      <c r="B6" s="64"/>
      <c r="C6" s="6" t="s">
        <v>17</v>
      </c>
      <c r="D6" s="7">
        <v>9204</v>
      </c>
      <c r="E6" s="7">
        <v>9204</v>
      </c>
      <c r="F6" s="8">
        <f t="shared" si="0"/>
        <v>100</v>
      </c>
      <c r="G6" s="9" t="s">
        <v>16</v>
      </c>
      <c r="H6" s="7">
        <v>3</v>
      </c>
      <c r="I6" s="10">
        <v>3</v>
      </c>
    </row>
    <row r="7" spans="1:9" ht="51">
      <c r="A7" s="61"/>
      <c r="B7" s="64"/>
      <c r="C7" s="6" t="s">
        <v>18</v>
      </c>
      <c r="D7" s="7">
        <v>45</v>
      </c>
      <c r="E7" s="7">
        <v>45</v>
      </c>
      <c r="F7" s="8">
        <f t="shared" si="0"/>
        <v>100</v>
      </c>
      <c r="G7" s="9" t="s">
        <v>14</v>
      </c>
      <c r="H7" s="7">
        <v>3</v>
      </c>
      <c r="I7" s="10">
        <v>3</v>
      </c>
    </row>
    <row r="8" spans="1:9" ht="63.75">
      <c r="A8" s="61"/>
      <c r="B8" s="64"/>
      <c r="C8" s="6" t="s">
        <v>19</v>
      </c>
      <c r="D8" s="7">
        <v>2683</v>
      </c>
      <c r="E8" s="7">
        <v>9204</v>
      </c>
      <c r="F8" s="8">
        <f t="shared" si="0"/>
        <v>29.150369404606693</v>
      </c>
      <c r="G8" s="9" t="s">
        <v>16</v>
      </c>
      <c r="H8" s="7">
        <v>3</v>
      </c>
      <c r="I8" s="10">
        <v>0</v>
      </c>
    </row>
    <row r="9" spans="1:9" ht="51">
      <c r="A9" s="61"/>
      <c r="B9" s="64"/>
      <c r="C9" s="6" t="s">
        <v>20</v>
      </c>
      <c r="D9" s="7">
        <v>6114</v>
      </c>
      <c r="E9" s="7">
        <v>9204</v>
      </c>
      <c r="F9" s="8">
        <f t="shared" si="0"/>
        <v>66.42764015645372</v>
      </c>
      <c r="G9" s="9" t="s">
        <v>16</v>
      </c>
      <c r="H9" s="7">
        <v>3</v>
      </c>
      <c r="I9" s="10">
        <v>1</v>
      </c>
    </row>
    <row r="10" spans="1:9" ht="51">
      <c r="A10" s="61"/>
      <c r="B10" s="64"/>
      <c r="C10" s="6" t="s">
        <v>21</v>
      </c>
      <c r="D10" s="7">
        <v>233</v>
      </c>
      <c r="E10" s="7">
        <v>9204</v>
      </c>
      <c r="F10" s="8">
        <f t="shared" si="0"/>
        <v>2.531508039982616</v>
      </c>
      <c r="G10" s="9" t="s">
        <v>16</v>
      </c>
      <c r="H10" s="7">
        <v>3</v>
      </c>
      <c r="I10" s="10">
        <v>0</v>
      </c>
    </row>
    <row r="11" spans="1:9" ht="51">
      <c r="A11" s="61"/>
      <c r="B11" s="64"/>
      <c r="C11" s="6" t="s">
        <v>22</v>
      </c>
      <c r="D11" s="7">
        <v>9204</v>
      </c>
      <c r="E11" s="7">
        <v>9204</v>
      </c>
      <c r="F11" s="8">
        <f t="shared" si="0"/>
        <v>100</v>
      </c>
      <c r="G11" s="9" t="s">
        <v>16</v>
      </c>
      <c r="H11" s="7">
        <v>3</v>
      </c>
      <c r="I11" s="10">
        <v>3</v>
      </c>
    </row>
    <row r="12" spans="1:9" ht="51">
      <c r="A12" s="61"/>
      <c r="B12" s="64"/>
      <c r="C12" s="6" t="s">
        <v>23</v>
      </c>
      <c r="D12" s="7">
        <v>5994</v>
      </c>
      <c r="E12" s="7">
        <v>9204</v>
      </c>
      <c r="F12" s="8">
        <f t="shared" si="0"/>
        <v>65.1238591916558</v>
      </c>
      <c r="G12" s="9" t="s">
        <v>16</v>
      </c>
      <c r="H12" s="7">
        <v>3</v>
      </c>
      <c r="I12" s="10">
        <v>1</v>
      </c>
    </row>
    <row r="13" spans="1:9" ht="51">
      <c r="A13" s="61"/>
      <c r="B13" s="64"/>
      <c r="C13" s="6" t="s">
        <v>24</v>
      </c>
      <c r="D13" s="7">
        <v>416</v>
      </c>
      <c r="E13" s="7">
        <v>9204</v>
      </c>
      <c r="F13" s="8">
        <f t="shared" si="0"/>
        <v>4.519774011299435</v>
      </c>
      <c r="G13" s="9" t="s">
        <v>16</v>
      </c>
      <c r="H13" s="7">
        <v>3</v>
      </c>
      <c r="I13" s="10">
        <v>0</v>
      </c>
    </row>
    <row r="14" spans="1:9" ht="102">
      <c r="A14" s="61"/>
      <c r="B14" s="64"/>
      <c r="C14" s="6" t="s">
        <v>25</v>
      </c>
      <c r="D14" s="7">
        <v>683</v>
      </c>
      <c r="E14" s="7">
        <v>2616</v>
      </c>
      <c r="F14" s="8">
        <f t="shared" si="0"/>
        <v>26.1085626911315</v>
      </c>
      <c r="G14" s="9" t="s">
        <v>16</v>
      </c>
      <c r="H14" s="7">
        <v>3</v>
      </c>
      <c r="I14" s="10">
        <v>0</v>
      </c>
    </row>
    <row r="15" spans="1:10" ht="102">
      <c r="A15" s="61"/>
      <c r="B15" s="64"/>
      <c r="C15" s="9" t="s">
        <v>26</v>
      </c>
      <c r="D15" s="7">
        <v>4506</v>
      </c>
      <c r="E15" s="28">
        <v>4506</v>
      </c>
      <c r="F15" s="8">
        <f t="shared" si="0"/>
        <v>100</v>
      </c>
      <c r="G15" s="9" t="s">
        <v>16</v>
      </c>
      <c r="H15" s="7">
        <v>3</v>
      </c>
      <c r="I15" s="10">
        <v>3</v>
      </c>
      <c r="J15" s="38" t="s">
        <v>170</v>
      </c>
    </row>
    <row r="16" spans="1:9" ht="51">
      <c r="A16" s="61"/>
      <c r="B16" s="64"/>
      <c r="C16" s="9" t="s">
        <v>27</v>
      </c>
      <c r="D16" s="7">
        <v>510</v>
      </c>
      <c r="E16" s="7">
        <v>9204</v>
      </c>
      <c r="F16" s="8">
        <f t="shared" si="0"/>
        <v>5.541069100391134</v>
      </c>
      <c r="G16" s="9" t="s">
        <v>16</v>
      </c>
      <c r="H16" s="7">
        <v>3</v>
      </c>
      <c r="I16" s="10">
        <v>0</v>
      </c>
    </row>
    <row r="17" spans="1:9" ht="63.75">
      <c r="A17" s="61"/>
      <c r="B17" s="64"/>
      <c r="C17" s="9" t="s">
        <v>28</v>
      </c>
      <c r="D17" s="7">
        <v>9204</v>
      </c>
      <c r="E17" s="7">
        <v>9204</v>
      </c>
      <c r="F17" s="8">
        <f t="shared" si="0"/>
        <v>100</v>
      </c>
      <c r="G17" s="9" t="s">
        <v>16</v>
      </c>
      <c r="H17" s="7">
        <v>3</v>
      </c>
      <c r="I17" s="10">
        <v>3</v>
      </c>
    </row>
    <row r="18" spans="1:10" ht="114.75">
      <c r="A18" s="62"/>
      <c r="B18" s="59"/>
      <c r="C18" s="9" t="s">
        <v>29</v>
      </c>
      <c r="D18" s="7">
        <v>18</v>
      </c>
      <c r="E18" s="28">
        <v>18</v>
      </c>
      <c r="F18" s="8">
        <f t="shared" si="0"/>
        <v>100</v>
      </c>
      <c r="G18" s="9" t="s">
        <v>16</v>
      </c>
      <c r="H18" s="7">
        <v>3</v>
      </c>
      <c r="I18" s="10">
        <v>3</v>
      </c>
      <c r="J18" s="38" t="s">
        <v>171</v>
      </c>
    </row>
    <row r="19" spans="1:9" ht="12.75">
      <c r="A19" s="65" t="s">
        <v>30</v>
      </c>
      <c r="B19" s="58"/>
      <c r="C19" s="58"/>
      <c r="D19" s="58"/>
      <c r="E19" s="58"/>
      <c r="F19" s="58"/>
      <c r="G19" s="59"/>
      <c r="H19" s="12">
        <v>45</v>
      </c>
      <c r="I19" s="13">
        <f>SUM(I4:I18)</f>
        <v>26</v>
      </c>
    </row>
    <row r="20" spans="1:10" ht="191.25">
      <c r="A20" s="60" t="s">
        <v>31</v>
      </c>
      <c r="B20" s="63" t="s">
        <v>32</v>
      </c>
      <c r="C20" s="9" t="s">
        <v>33</v>
      </c>
      <c r="D20" s="7">
        <v>1896</v>
      </c>
      <c r="E20" s="28">
        <v>5284</v>
      </c>
      <c r="F20" s="8">
        <f aca="true" t="shared" si="1" ref="F20:F23">SUM(D20/E20)*100</f>
        <v>35.88190764572294</v>
      </c>
      <c r="G20" s="9" t="s">
        <v>16</v>
      </c>
      <c r="H20" s="7">
        <v>3</v>
      </c>
      <c r="I20" s="10">
        <v>0</v>
      </c>
      <c r="J20" s="38" t="s">
        <v>172</v>
      </c>
    </row>
    <row r="21" spans="1:10" ht="191.25">
      <c r="A21" s="61"/>
      <c r="B21" s="64"/>
      <c r="C21" s="9" t="s">
        <v>34</v>
      </c>
      <c r="D21" s="7">
        <v>86</v>
      </c>
      <c r="E21" s="28">
        <v>924</v>
      </c>
      <c r="F21" s="8">
        <f t="shared" si="1"/>
        <v>9.307359307359308</v>
      </c>
      <c r="G21" s="9" t="s">
        <v>16</v>
      </c>
      <c r="H21" s="7">
        <v>3</v>
      </c>
      <c r="I21" s="10">
        <v>0</v>
      </c>
      <c r="J21" s="38" t="s">
        <v>173</v>
      </c>
    </row>
    <row r="22" spans="1:10" ht="191.25">
      <c r="A22" s="61"/>
      <c r="B22" s="64"/>
      <c r="C22" s="9" t="s">
        <v>35</v>
      </c>
      <c r="D22" s="7">
        <v>78</v>
      </c>
      <c r="E22" s="28">
        <v>5284</v>
      </c>
      <c r="F22" s="8">
        <f t="shared" si="1"/>
        <v>1.4761544284632853</v>
      </c>
      <c r="G22" s="9" t="s">
        <v>16</v>
      </c>
      <c r="H22" s="7">
        <v>3</v>
      </c>
      <c r="I22" s="10">
        <v>0</v>
      </c>
      <c r="J22" s="38" t="s">
        <v>172</v>
      </c>
    </row>
    <row r="23" spans="1:9" ht="51">
      <c r="A23" s="62"/>
      <c r="B23" s="59"/>
      <c r="C23" s="9" t="s">
        <v>37</v>
      </c>
      <c r="D23" s="7">
        <v>5980</v>
      </c>
      <c r="E23" s="7">
        <v>9204</v>
      </c>
      <c r="F23" s="8">
        <f t="shared" si="1"/>
        <v>64.97175141242938</v>
      </c>
      <c r="G23" s="9" t="s">
        <v>16</v>
      </c>
      <c r="H23" s="7">
        <v>3</v>
      </c>
      <c r="I23" s="10">
        <v>1</v>
      </c>
    </row>
    <row r="24" spans="1:9" ht="12.75">
      <c r="A24" s="65" t="s">
        <v>30</v>
      </c>
      <c r="B24" s="58"/>
      <c r="C24" s="58"/>
      <c r="D24" s="58"/>
      <c r="E24" s="58"/>
      <c r="F24" s="58"/>
      <c r="G24" s="59"/>
      <c r="H24" s="12">
        <v>12</v>
      </c>
      <c r="I24" s="13">
        <f>SUM(I20:I23)</f>
        <v>1</v>
      </c>
    </row>
    <row r="25" spans="1:9" ht="76.5">
      <c r="A25" s="60" t="s">
        <v>38</v>
      </c>
      <c r="B25" s="63" t="s">
        <v>39</v>
      </c>
      <c r="C25" s="9" t="s">
        <v>40</v>
      </c>
      <c r="D25" s="7">
        <v>936</v>
      </c>
      <c r="E25" s="7">
        <v>9204</v>
      </c>
      <c r="F25" s="8">
        <f aca="true" t="shared" si="2" ref="F25:F28">SUM(D25/E25)*100</f>
        <v>10.16949152542373</v>
      </c>
      <c r="G25" s="9" t="s">
        <v>16</v>
      </c>
      <c r="H25" s="7">
        <v>3</v>
      </c>
      <c r="I25" s="10">
        <v>0</v>
      </c>
    </row>
    <row r="26" spans="1:9" ht="63.75">
      <c r="A26" s="61"/>
      <c r="B26" s="64"/>
      <c r="C26" s="9" t="s">
        <v>41</v>
      </c>
      <c r="D26" s="7">
        <v>150</v>
      </c>
      <c r="E26" s="7">
        <v>9204</v>
      </c>
      <c r="F26" s="8">
        <f t="shared" si="2"/>
        <v>1.6297262059973925</v>
      </c>
      <c r="G26" s="9" t="s">
        <v>16</v>
      </c>
      <c r="H26" s="7">
        <v>3</v>
      </c>
      <c r="I26" s="10">
        <v>0</v>
      </c>
    </row>
    <row r="27" spans="1:9" ht="51">
      <c r="A27" s="61"/>
      <c r="B27" s="64"/>
      <c r="C27" s="9" t="s">
        <v>42</v>
      </c>
      <c r="D27" s="7">
        <v>426</v>
      </c>
      <c r="E27" s="7">
        <v>9204</v>
      </c>
      <c r="F27" s="8">
        <f t="shared" si="2"/>
        <v>4.6284224250325945</v>
      </c>
      <c r="G27" s="9" t="s">
        <v>16</v>
      </c>
      <c r="H27" s="7">
        <v>0</v>
      </c>
      <c r="I27" s="10">
        <v>0</v>
      </c>
    </row>
    <row r="28" spans="1:10" ht="114.75">
      <c r="A28" s="62"/>
      <c r="B28" s="59"/>
      <c r="C28" s="9" t="s">
        <v>43</v>
      </c>
      <c r="D28" s="7">
        <v>18</v>
      </c>
      <c r="E28" s="28">
        <v>18</v>
      </c>
      <c r="F28" s="8">
        <f t="shared" si="2"/>
        <v>100</v>
      </c>
      <c r="G28" s="9" t="s">
        <v>44</v>
      </c>
      <c r="H28" s="7">
        <v>3</v>
      </c>
      <c r="I28" s="10">
        <v>3</v>
      </c>
      <c r="J28" s="38" t="s">
        <v>171</v>
      </c>
    </row>
    <row r="29" spans="1:9" ht="42" customHeight="1">
      <c r="A29" s="65" t="s">
        <v>30</v>
      </c>
      <c r="B29" s="58"/>
      <c r="C29" s="58"/>
      <c r="D29" s="58"/>
      <c r="E29" s="58"/>
      <c r="F29" s="58"/>
      <c r="G29" s="59"/>
      <c r="H29" s="12">
        <v>12</v>
      </c>
      <c r="I29" s="13">
        <f>SUM(I25:I28)</f>
        <v>3</v>
      </c>
    </row>
    <row r="30" spans="1:9" ht="89.25">
      <c r="A30" s="60" t="s">
        <v>45</v>
      </c>
      <c r="B30" s="63" t="s">
        <v>46</v>
      </c>
      <c r="C30" s="9" t="s">
        <v>47</v>
      </c>
      <c r="D30" s="46">
        <v>442</v>
      </c>
      <c r="E30" s="7">
        <v>737</v>
      </c>
      <c r="F30" s="8">
        <f aca="true" t="shared" si="3" ref="F30:F34">SUM(D30/E30)*100</f>
        <v>59.972862957937586</v>
      </c>
      <c r="G30" s="9" t="s">
        <v>16</v>
      </c>
      <c r="H30" s="7">
        <v>3</v>
      </c>
      <c r="I30" s="10">
        <v>1</v>
      </c>
    </row>
    <row r="31" spans="1:9" ht="127.5">
      <c r="A31" s="61"/>
      <c r="B31" s="64"/>
      <c r="C31" s="9" t="s">
        <v>48</v>
      </c>
      <c r="D31" s="7">
        <v>152</v>
      </c>
      <c r="E31" s="7">
        <v>737</v>
      </c>
      <c r="F31" s="8">
        <f t="shared" si="3"/>
        <v>20.62415196743555</v>
      </c>
      <c r="G31" s="9" t="s">
        <v>16</v>
      </c>
      <c r="H31" s="7">
        <v>3</v>
      </c>
      <c r="I31" s="10">
        <v>0</v>
      </c>
    </row>
    <row r="32" spans="1:9" ht="127.5">
      <c r="A32" s="61"/>
      <c r="B32" s="64"/>
      <c r="C32" s="9" t="s">
        <v>49</v>
      </c>
      <c r="D32" s="7">
        <v>436</v>
      </c>
      <c r="E32" s="7">
        <v>737</v>
      </c>
      <c r="F32" s="8">
        <f t="shared" si="3"/>
        <v>59.158751696065124</v>
      </c>
      <c r="G32" s="9" t="s">
        <v>16</v>
      </c>
      <c r="H32" s="7">
        <v>3</v>
      </c>
      <c r="I32" s="10">
        <v>1</v>
      </c>
    </row>
    <row r="33" spans="1:9" ht="51">
      <c r="A33" s="61"/>
      <c r="B33" s="64"/>
      <c r="C33" s="9" t="s">
        <v>50</v>
      </c>
      <c r="D33" s="7">
        <v>396</v>
      </c>
      <c r="E33" s="7">
        <v>737</v>
      </c>
      <c r="F33" s="8">
        <f t="shared" si="3"/>
        <v>53.73134328358209</v>
      </c>
      <c r="G33" s="9" t="s">
        <v>16</v>
      </c>
      <c r="H33" s="7">
        <v>3</v>
      </c>
      <c r="I33" s="10">
        <v>0</v>
      </c>
    </row>
    <row r="34" spans="1:9" ht="51">
      <c r="A34" s="62"/>
      <c r="B34" s="59"/>
      <c r="C34" s="9" t="s">
        <v>51</v>
      </c>
      <c r="D34" s="9">
        <v>1</v>
      </c>
      <c r="E34" s="9">
        <v>737</v>
      </c>
      <c r="F34" s="8">
        <f t="shared" si="3"/>
        <v>0.13568521031207598</v>
      </c>
      <c r="G34" s="9" t="s">
        <v>16</v>
      </c>
      <c r="H34" s="7">
        <v>3</v>
      </c>
      <c r="I34" s="10">
        <v>0</v>
      </c>
    </row>
    <row r="35" spans="1:9" ht="12.75">
      <c r="A35" s="65" t="s">
        <v>30</v>
      </c>
      <c r="B35" s="58"/>
      <c r="C35" s="58"/>
      <c r="D35" s="58"/>
      <c r="E35" s="58"/>
      <c r="F35" s="58"/>
      <c r="G35" s="59"/>
      <c r="H35" s="12">
        <v>15</v>
      </c>
      <c r="I35" s="13">
        <f>SUM(I30:I34)</f>
        <v>2</v>
      </c>
    </row>
    <row r="36" spans="1:9" ht="114.75">
      <c r="A36" s="60" t="s">
        <v>52</v>
      </c>
      <c r="B36" s="63" t="s">
        <v>53</v>
      </c>
      <c r="C36" s="9" t="s">
        <v>54</v>
      </c>
      <c r="D36" s="7">
        <v>45</v>
      </c>
      <c r="E36" s="7">
        <v>45</v>
      </c>
      <c r="F36" s="8">
        <f aca="true" t="shared" si="4" ref="F36:F39">SUM(D36/E36)*100</f>
        <v>100</v>
      </c>
      <c r="G36" s="9" t="s">
        <v>16</v>
      </c>
      <c r="H36" s="7">
        <v>3</v>
      </c>
      <c r="I36" s="10">
        <v>3</v>
      </c>
    </row>
    <row r="37" spans="1:9" ht="76.5">
      <c r="A37" s="61"/>
      <c r="B37" s="64"/>
      <c r="C37" s="9" t="s">
        <v>55</v>
      </c>
      <c r="D37" s="7">
        <v>9204</v>
      </c>
      <c r="E37" s="7">
        <v>9204</v>
      </c>
      <c r="F37" s="8">
        <f t="shared" si="4"/>
        <v>100</v>
      </c>
      <c r="G37" s="9" t="s">
        <v>16</v>
      </c>
      <c r="H37" s="7">
        <v>3</v>
      </c>
      <c r="I37" s="10">
        <v>3</v>
      </c>
    </row>
    <row r="38" spans="1:9" ht="51">
      <c r="A38" s="61"/>
      <c r="B38" s="64"/>
      <c r="C38" s="9" t="s">
        <v>56</v>
      </c>
      <c r="D38" s="7">
        <v>1168</v>
      </c>
      <c r="E38" s="7">
        <v>9204</v>
      </c>
      <c r="F38" s="8">
        <f t="shared" si="4"/>
        <v>12.690134724033028</v>
      </c>
      <c r="G38" s="9" t="s">
        <v>16</v>
      </c>
      <c r="H38" s="7">
        <v>3</v>
      </c>
      <c r="I38" s="10">
        <v>0</v>
      </c>
    </row>
    <row r="39" spans="1:9" ht="63.75">
      <c r="A39" s="62"/>
      <c r="B39" s="59"/>
      <c r="C39" s="9" t="s">
        <v>57</v>
      </c>
      <c r="D39" s="7">
        <v>3779</v>
      </c>
      <c r="E39" s="7">
        <v>9204</v>
      </c>
      <c r="F39" s="8">
        <f t="shared" si="4"/>
        <v>41.05823554976097</v>
      </c>
      <c r="G39" s="9" t="s">
        <v>16</v>
      </c>
      <c r="H39" s="7">
        <v>3</v>
      </c>
      <c r="I39" s="10">
        <v>0</v>
      </c>
    </row>
    <row r="40" spans="1:9" ht="12.75">
      <c r="A40" s="65" t="s">
        <v>30</v>
      </c>
      <c r="B40" s="58"/>
      <c r="C40" s="58"/>
      <c r="D40" s="58"/>
      <c r="E40" s="58"/>
      <c r="F40" s="58"/>
      <c r="G40" s="59"/>
      <c r="H40" s="12">
        <v>12</v>
      </c>
      <c r="I40" s="13">
        <f>SUM(I36:I39)</f>
        <v>6</v>
      </c>
    </row>
    <row r="41" spans="1:9" ht="12.75">
      <c r="A41" s="57" t="s">
        <v>92</v>
      </c>
      <c r="B41" s="58"/>
      <c r="C41" s="58"/>
      <c r="D41" s="58"/>
      <c r="E41" s="58"/>
      <c r="F41" s="58"/>
      <c r="G41" s="59"/>
      <c r="H41" s="15"/>
      <c r="I41" s="15"/>
    </row>
    <row r="42" spans="1:9" ht="63.75">
      <c r="A42" s="16" t="s">
        <v>59</v>
      </c>
      <c r="B42" s="17" t="s">
        <v>60</v>
      </c>
      <c r="C42" s="18" t="s">
        <v>61</v>
      </c>
      <c r="D42" s="17">
        <v>19</v>
      </c>
      <c r="E42" s="17">
        <v>19</v>
      </c>
      <c r="F42" s="8">
        <f>SUM(D42/E42)*100</f>
        <v>100</v>
      </c>
      <c r="G42" s="18" t="s">
        <v>62</v>
      </c>
      <c r="H42" s="17">
        <v>3</v>
      </c>
      <c r="I42" s="10">
        <v>3</v>
      </c>
    </row>
    <row r="43" spans="1:9" ht="12.75">
      <c r="A43" s="66" t="s">
        <v>30</v>
      </c>
      <c r="B43" s="58"/>
      <c r="C43" s="58"/>
      <c r="D43" s="58"/>
      <c r="E43" s="58"/>
      <c r="F43" s="58"/>
      <c r="G43" s="59"/>
      <c r="H43" s="19">
        <v>3</v>
      </c>
      <c r="I43" s="13">
        <f>SUM(I42)</f>
        <v>3</v>
      </c>
    </row>
    <row r="44" spans="1:9" ht="63.75">
      <c r="A44" s="67" t="s">
        <v>63</v>
      </c>
      <c r="B44" s="68" t="s">
        <v>64</v>
      </c>
      <c r="C44" s="18" t="s">
        <v>65</v>
      </c>
      <c r="D44" s="17">
        <v>60</v>
      </c>
      <c r="E44" s="17">
        <v>9402</v>
      </c>
      <c r="F44" s="8">
        <f aca="true" t="shared" si="5" ref="F44:F47">SUM(D44/E44)*100</f>
        <v>0.6381620931716656</v>
      </c>
      <c r="G44" s="18" t="s">
        <v>66</v>
      </c>
      <c r="H44" s="17">
        <v>3</v>
      </c>
      <c r="I44" s="10">
        <v>3</v>
      </c>
    </row>
    <row r="45" spans="1:9" ht="127.5">
      <c r="A45" s="61"/>
      <c r="B45" s="64"/>
      <c r="C45" s="18" t="s">
        <v>67</v>
      </c>
      <c r="D45" s="17">
        <v>60</v>
      </c>
      <c r="E45" s="17">
        <v>60</v>
      </c>
      <c r="F45" s="8">
        <f t="shared" si="5"/>
        <v>100</v>
      </c>
      <c r="G45" s="18" t="s">
        <v>68</v>
      </c>
      <c r="H45" s="17">
        <v>3</v>
      </c>
      <c r="I45" s="10">
        <v>3</v>
      </c>
    </row>
    <row r="46" spans="1:9" ht="76.5">
      <c r="A46" s="61"/>
      <c r="B46" s="64"/>
      <c r="C46" s="18" t="s">
        <v>69</v>
      </c>
      <c r="D46" s="17">
        <v>3</v>
      </c>
      <c r="E46" s="17">
        <v>9402</v>
      </c>
      <c r="F46" s="8">
        <f t="shared" si="5"/>
        <v>0.031908104658583285</v>
      </c>
      <c r="G46" s="18" t="s">
        <v>70</v>
      </c>
      <c r="H46" s="17">
        <v>3</v>
      </c>
      <c r="I46" s="10">
        <v>3</v>
      </c>
    </row>
    <row r="47" spans="1:9" ht="102">
      <c r="A47" s="62"/>
      <c r="B47" s="59"/>
      <c r="C47" s="18" t="s">
        <v>71</v>
      </c>
      <c r="D47" s="17">
        <v>51</v>
      </c>
      <c r="E47" s="17">
        <v>60</v>
      </c>
      <c r="F47" s="8">
        <f t="shared" si="5"/>
        <v>85</v>
      </c>
      <c r="G47" s="18" t="s">
        <v>16</v>
      </c>
      <c r="H47" s="17">
        <v>3</v>
      </c>
      <c r="I47" s="10">
        <v>3</v>
      </c>
    </row>
    <row r="48" spans="1:9" ht="12.75">
      <c r="A48" s="66" t="s">
        <v>30</v>
      </c>
      <c r="B48" s="58"/>
      <c r="C48" s="58"/>
      <c r="D48" s="58"/>
      <c r="E48" s="58"/>
      <c r="F48" s="58"/>
      <c r="G48" s="59"/>
      <c r="H48" s="19">
        <v>12</v>
      </c>
      <c r="I48" s="13">
        <f>SUM(I44:I47)</f>
        <v>12</v>
      </c>
    </row>
    <row r="49" spans="1:10" ht="114.75">
      <c r="A49" s="67" t="s">
        <v>72</v>
      </c>
      <c r="B49" s="68" t="s">
        <v>73</v>
      </c>
      <c r="C49" s="18" t="s">
        <v>74</v>
      </c>
      <c r="D49" s="17">
        <v>18</v>
      </c>
      <c r="E49" s="28">
        <v>18</v>
      </c>
      <c r="F49" s="8">
        <f aca="true" t="shared" si="6" ref="F49:F51">SUM(D49/E49)*100</f>
        <v>100</v>
      </c>
      <c r="G49" s="18" t="s">
        <v>16</v>
      </c>
      <c r="H49" s="17">
        <v>3</v>
      </c>
      <c r="I49" s="10">
        <v>3</v>
      </c>
      <c r="J49" s="38" t="s">
        <v>171</v>
      </c>
    </row>
    <row r="50" spans="1:9" ht="89.25">
      <c r="A50" s="61"/>
      <c r="B50" s="64"/>
      <c r="C50" s="18" t="s">
        <v>75</v>
      </c>
      <c r="D50" s="17">
        <v>60</v>
      </c>
      <c r="E50" s="17">
        <v>60</v>
      </c>
      <c r="F50" s="8">
        <f t="shared" si="6"/>
        <v>100</v>
      </c>
      <c r="G50" s="18" t="s">
        <v>76</v>
      </c>
      <c r="H50" s="17">
        <v>3</v>
      </c>
      <c r="I50" s="10">
        <v>3</v>
      </c>
    </row>
    <row r="51" spans="1:9" ht="102">
      <c r="A51" s="62"/>
      <c r="B51" s="59"/>
      <c r="C51" s="18" t="s">
        <v>77</v>
      </c>
      <c r="D51" s="47">
        <v>83</v>
      </c>
      <c r="E51" s="17">
        <v>85</v>
      </c>
      <c r="F51" s="8">
        <f t="shared" si="6"/>
        <v>97.6470588235294</v>
      </c>
      <c r="G51" s="18" t="s">
        <v>16</v>
      </c>
      <c r="H51" s="17">
        <v>3</v>
      </c>
      <c r="I51" s="10">
        <v>3</v>
      </c>
    </row>
    <row r="52" spans="1:9" ht="12.75">
      <c r="A52" s="65" t="s">
        <v>30</v>
      </c>
      <c r="B52" s="58"/>
      <c r="C52" s="58"/>
      <c r="D52" s="58"/>
      <c r="E52" s="58"/>
      <c r="F52" s="58"/>
      <c r="G52" s="59"/>
      <c r="H52" s="12">
        <v>9</v>
      </c>
      <c r="I52" s="13">
        <f>SUM(I49:I51)</f>
        <v>9</v>
      </c>
    </row>
    <row r="53" spans="1:9" ht="12.75">
      <c r="A53" s="65" t="s">
        <v>78</v>
      </c>
      <c r="B53" s="58"/>
      <c r="C53" s="58"/>
      <c r="D53" s="58"/>
      <c r="E53" s="58"/>
      <c r="F53" s="58"/>
      <c r="G53" s="59"/>
      <c r="H53" s="19">
        <v>120</v>
      </c>
      <c r="I53" s="20">
        <f>SUM(I19+I24+I29+I35+I40+I43+I48+I52)</f>
        <v>62</v>
      </c>
    </row>
    <row r="54" spans="1:9" ht="15">
      <c r="A54" s="21"/>
      <c r="B54" s="21"/>
      <c r="C54" s="21"/>
      <c r="D54" s="21"/>
      <c r="E54" s="21"/>
      <c r="F54" s="21"/>
      <c r="G54" s="21"/>
      <c r="H54" s="21"/>
      <c r="I54" s="21"/>
    </row>
    <row r="55" spans="1:9" ht="12.75">
      <c r="A55" s="70" t="s">
        <v>79</v>
      </c>
      <c r="B55" s="71"/>
      <c r="C55" s="71"/>
      <c r="D55" s="71"/>
      <c r="E55" s="71"/>
      <c r="F55" s="71"/>
      <c r="G55" s="71"/>
      <c r="H55" s="71"/>
      <c r="I55" s="72"/>
    </row>
    <row r="56" spans="1:9" ht="25.5">
      <c r="A56" s="22" t="s">
        <v>11</v>
      </c>
      <c r="B56" s="69" t="s">
        <v>80</v>
      </c>
      <c r="C56" s="58"/>
      <c r="D56" s="58"/>
      <c r="E56" s="58"/>
      <c r="F56" s="58"/>
      <c r="G56" s="59"/>
      <c r="H56" s="7" t="s">
        <v>81</v>
      </c>
      <c r="I56" s="23">
        <f>SUM(I53)</f>
        <v>62</v>
      </c>
    </row>
    <row r="57" spans="1:9" ht="89.25">
      <c r="A57" s="22" t="s">
        <v>31</v>
      </c>
      <c r="B57" s="69" t="s">
        <v>82</v>
      </c>
      <c r="C57" s="58"/>
      <c r="D57" s="58"/>
      <c r="E57" s="58"/>
      <c r="F57" s="58"/>
      <c r="G57" s="59"/>
      <c r="H57" s="7" t="s">
        <v>83</v>
      </c>
      <c r="I57" s="24">
        <f>SUM(I56/H53)*100</f>
        <v>51.66666666666667</v>
      </c>
    </row>
    <row r="58" spans="1:9" ht="182.25" customHeight="1">
      <c r="A58" s="22" t="s">
        <v>38</v>
      </c>
      <c r="B58" s="22" t="s">
        <v>84</v>
      </c>
      <c r="C58" s="69" t="s">
        <v>174</v>
      </c>
      <c r="D58" s="58"/>
      <c r="E58" s="58"/>
      <c r="F58" s="58"/>
      <c r="G58" s="58"/>
      <c r="H58" s="58"/>
      <c r="I58" s="59"/>
    </row>
    <row r="59" spans="1:9" ht="48.75" customHeight="1">
      <c r="A59" s="22" t="s">
        <v>45</v>
      </c>
      <c r="B59" s="22" t="s">
        <v>86</v>
      </c>
      <c r="C59" s="69" t="s">
        <v>175</v>
      </c>
      <c r="D59" s="58"/>
      <c r="E59" s="58"/>
      <c r="F59" s="58"/>
      <c r="G59" s="58"/>
      <c r="H59" s="58"/>
      <c r="I59" s="59"/>
    </row>
    <row r="60" spans="1:9" ht="114.75">
      <c r="A60" s="22" t="s">
        <v>52</v>
      </c>
      <c r="B60" s="22" t="s">
        <v>88</v>
      </c>
      <c r="C60" s="69" t="s">
        <v>176</v>
      </c>
      <c r="D60" s="58"/>
      <c r="E60" s="58"/>
      <c r="F60" s="58"/>
      <c r="G60" s="58"/>
      <c r="H60" s="58"/>
      <c r="I60" s="59"/>
    </row>
    <row r="61" spans="1:9" ht="15">
      <c r="A61" s="21"/>
      <c r="B61" s="21"/>
      <c r="C61" s="21"/>
      <c r="D61" s="21"/>
      <c r="E61" s="21"/>
      <c r="F61" s="21"/>
      <c r="G61" s="21"/>
      <c r="H61" s="21"/>
      <c r="I61" s="21"/>
    </row>
    <row r="62" spans="1:9" ht="15">
      <c r="A62" s="21"/>
      <c r="B62" s="21"/>
      <c r="C62" s="21"/>
      <c r="D62" s="21"/>
      <c r="E62" s="21"/>
      <c r="F62" s="21"/>
      <c r="G62" s="21"/>
      <c r="H62" s="21"/>
      <c r="I62" s="21"/>
    </row>
    <row r="63" spans="1:9" ht="15">
      <c r="A63" s="21"/>
      <c r="B63" s="21"/>
      <c r="C63" s="21"/>
      <c r="D63" s="21"/>
      <c r="E63" s="21"/>
      <c r="F63" s="21"/>
      <c r="G63" s="21"/>
      <c r="H63" s="21"/>
      <c r="I63" s="21"/>
    </row>
    <row r="64" spans="1:9" ht="15">
      <c r="A64" s="21"/>
      <c r="B64" s="21"/>
      <c r="C64" s="21"/>
      <c r="D64" s="21"/>
      <c r="E64" s="21"/>
      <c r="F64" s="21"/>
      <c r="G64" s="21"/>
      <c r="H64" s="21"/>
      <c r="I64" s="21"/>
    </row>
    <row r="65" spans="1:9" ht="15">
      <c r="A65" s="21"/>
      <c r="B65" s="21"/>
      <c r="C65" s="21"/>
      <c r="D65" s="21"/>
      <c r="E65" s="21"/>
      <c r="F65" s="21"/>
      <c r="G65" s="21"/>
      <c r="H65" s="21"/>
      <c r="I65" s="21"/>
    </row>
    <row r="66" spans="1:9" ht="15">
      <c r="A66" s="21"/>
      <c r="B66" s="21"/>
      <c r="C66" s="21"/>
      <c r="D66" s="21"/>
      <c r="E66" s="21"/>
      <c r="F66" s="21"/>
      <c r="G66" s="21"/>
      <c r="H66" s="21"/>
      <c r="I66" s="21"/>
    </row>
    <row r="67" spans="1:9" ht="15">
      <c r="A67" s="21"/>
      <c r="B67" s="21"/>
      <c r="C67" s="21"/>
      <c r="D67" s="21"/>
      <c r="E67" s="21"/>
      <c r="F67" s="21"/>
      <c r="G67" s="21"/>
      <c r="H67" s="21"/>
      <c r="I67" s="21"/>
    </row>
    <row r="68" spans="1:9" ht="15">
      <c r="A68" s="21"/>
      <c r="B68" s="21"/>
      <c r="C68" s="21"/>
      <c r="D68" s="21"/>
      <c r="E68" s="21"/>
      <c r="F68" s="21"/>
      <c r="G68" s="21"/>
      <c r="H68" s="21"/>
      <c r="I68" s="21"/>
    </row>
    <row r="69" spans="1:9" ht="15">
      <c r="A69" s="21"/>
      <c r="B69" s="21"/>
      <c r="C69" s="21"/>
      <c r="D69" s="21"/>
      <c r="E69" s="21"/>
      <c r="F69" s="21"/>
      <c r="G69" s="21"/>
      <c r="H69" s="21"/>
      <c r="I69" s="21"/>
    </row>
    <row r="70" spans="1:9" ht="15">
      <c r="A70" s="21"/>
      <c r="B70" s="21"/>
      <c r="C70" s="21"/>
      <c r="D70" s="21"/>
      <c r="E70" s="21"/>
      <c r="F70" s="21"/>
      <c r="G70" s="21"/>
      <c r="H70" s="21"/>
      <c r="I70" s="21"/>
    </row>
    <row r="71" spans="1:9" ht="15">
      <c r="A71" s="21"/>
      <c r="B71" s="21"/>
      <c r="C71" s="21"/>
      <c r="D71" s="21"/>
      <c r="E71" s="21"/>
      <c r="F71" s="21"/>
      <c r="G71" s="21"/>
      <c r="H71" s="21"/>
      <c r="I71" s="21"/>
    </row>
    <row r="72" spans="1:9" ht="15">
      <c r="A72" s="21"/>
      <c r="B72" s="21"/>
      <c r="C72" s="21"/>
      <c r="D72" s="21"/>
      <c r="E72" s="21"/>
      <c r="F72" s="21"/>
      <c r="G72" s="21"/>
      <c r="H72" s="21"/>
      <c r="I72" s="21"/>
    </row>
    <row r="73" spans="1:9" ht="15">
      <c r="A73" s="21"/>
      <c r="B73" s="21"/>
      <c r="C73" s="21"/>
      <c r="D73" s="21"/>
      <c r="E73" s="21"/>
      <c r="F73" s="21"/>
      <c r="G73" s="21"/>
      <c r="H73" s="21"/>
      <c r="I73" s="21"/>
    </row>
    <row r="74" spans="1:9" ht="15">
      <c r="A74" s="21"/>
      <c r="B74" s="21"/>
      <c r="C74" s="21"/>
      <c r="D74" s="21"/>
      <c r="E74" s="21"/>
      <c r="F74" s="21"/>
      <c r="G74" s="21"/>
      <c r="H74" s="21"/>
      <c r="I74" s="21"/>
    </row>
    <row r="75" spans="1:9" ht="15">
      <c r="A75" s="21"/>
      <c r="B75" s="21"/>
      <c r="C75" s="21"/>
      <c r="D75" s="21"/>
      <c r="E75" s="21"/>
      <c r="F75" s="21"/>
      <c r="G75" s="21"/>
      <c r="H75" s="21"/>
      <c r="I75" s="21"/>
    </row>
    <row r="76" spans="1:9" ht="15">
      <c r="A76" s="21"/>
      <c r="B76" s="21"/>
      <c r="C76" s="21"/>
      <c r="D76" s="21"/>
      <c r="E76" s="21"/>
      <c r="F76" s="21"/>
      <c r="G76" s="21"/>
      <c r="H76" s="21"/>
      <c r="I76" s="21"/>
    </row>
    <row r="77" spans="1:9" ht="15">
      <c r="A77" s="21"/>
      <c r="B77" s="21"/>
      <c r="C77" s="21"/>
      <c r="D77" s="21"/>
      <c r="E77" s="21"/>
      <c r="F77" s="21"/>
      <c r="G77" s="21"/>
      <c r="H77" s="21"/>
      <c r="I77" s="21"/>
    </row>
    <row r="78" spans="1:9" ht="15">
      <c r="A78" s="21"/>
      <c r="B78" s="21"/>
      <c r="C78" s="21"/>
      <c r="D78" s="21"/>
      <c r="E78" s="21"/>
      <c r="F78" s="21"/>
      <c r="G78" s="21"/>
      <c r="H78" s="21"/>
      <c r="I78" s="21"/>
    </row>
    <row r="79" spans="1:9" ht="15">
      <c r="A79" s="21"/>
      <c r="B79" s="21"/>
      <c r="C79" s="21"/>
      <c r="D79" s="21"/>
      <c r="E79" s="21"/>
      <c r="F79" s="21"/>
      <c r="G79" s="21"/>
      <c r="H79" s="21"/>
      <c r="I79" s="21"/>
    </row>
    <row r="80" spans="1:9" ht="15">
      <c r="A80" s="21"/>
      <c r="B80" s="21"/>
      <c r="C80" s="21"/>
      <c r="D80" s="21"/>
      <c r="E80" s="21"/>
      <c r="F80" s="21"/>
      <c r="G80" s="21"/>
      <c r="H80" s="21"/>
      <c r="I80" s="21"/>
    </row>
    <row r="81" spans="1:9" ht="15">
      <c r="A81" s="21"/>
      <c r="B81" s="21"/>
      <c r="C81" s="21"/>
      <c r="D81" s="21"/>
      <c r="E81" s="21"/>
      <c r="F81" s="21"/>
      <c r="G81" s="21"/>
      <c r="H81" s="21"/>
      <c r="I81" s="21"/>
    </row>
    <row r="82" spans="1:9" ht="15">
      <c r="A82" s="21"/>
      <c r="B82" s="21"/>
      <c r="C82" s="21"/>
      <c r="D82" s="21"/>
      <c r="E82" s="21"/>
      <c r="F82" s="21"/>
      <c r="G82" s="21"/>
      <c r="H82" s="21"/>
      <c r="I82" s="21"/>
    </row>
    <row r="83" spans="1:9" ht="15">
      <c r="A83" s="21"/>
      <c r="B83" s="21"/>
      <c r="C83" s="21"/>
      <c r="D83" s="21"/>
      <c r="E83" s="21"/>
      <c r="F83" s="21"/>
      <c r="G83" s="21"/>
      <c r="H83" s="21"/>
      <c r="I83" s="21"/>
    </row>
    <row r="84" spans="1:9" ht="15">
      <c r="A84" s="21"/>
      <c r="B84" s="21"/>
      <c r="C84" s="21"/>
      <c r="D84" s="21"/>
      <c r="E84" s="21"/>
      <c r="F84" s="21"/>
      <c r="G84" s="21"/>
      <c r="H84" s="21"/>
      <c r="I84" s="21"/>
    </row>
    <row r="85" spans="1:9" ht="15">
      <c r="A85" s="21"/>
      <c r="B85" s="21"/>
      <c r="C85" s="21"/>
      <c r="D85" s="21"/>
      <c r="E85" s="21"/>
      <c r="F85" s="21"/>
      <c r="G85" s="21"/>
      <c r="H85" s="21"/>
      <c r="I85" s="21"/>
    </row>
    <row r="86" spans="1:9" ht="15">
      <c r="A86" s="21"/>
      <c r="B86" s="21"/>
      <c r="C86" s="21"/>
      <c r="D86" s="21"/>
      <c r="E86" s="21"/>
      <c r="F86" s="21"/>
      <c r="G86" s="21"/>
      <c r="H86" s="21"/>
      <c r="I86" s="21"/>
    </row>
    <row r="87" spans="1:9" ht="15">
      <c r="A87" s="21"/>
      <c r="B87" s="21"/>
      <c r="C87" s="21"/>
      <c r="D87" s="21"/>
      <c r="E87" s="21"/>
      <c r="F87" s="21"/>
      <c r="G87" s="21"/>
      <c r="H87" s="21"/>
      <c r="I87" s="21"/>
    </row>
    <row r="88" spans="1:9" ht="15">
      <c r="A88" s="21"/>
      <c r="B88" s="21"/>
      <c r="C88" s="21"/>
      <c r="D88" s="21"/>
      <c r="E88" s="21"/>
      <c r="F88" s="21"/>
      <c r="G88" s="21"/>
      <c r="H88" s="21"/>
      <c r="I88" s="21"/>
    </row>
    <row r="89" spans="1:9" ht="15">
      <c r="A89" s="21"/>
      <c r="B89" s="21"/>
      <c r="C89" s="21"/>
      <c r="D89" s="21"/>
      <c r="E89" s="21"/>
      <c r="F89" s="21"/>
      <c r="G89" s="21"/>
      <c r="H89" s="21"/>
      <c r="I89" s="21"/>
    </row>
    <row r="90" spans="1:9" ht="15">
      <c r="A90" s="21"/>
      <c r="B90" s="21"/>
      <c r="C90" s="21"/>
      <c r="D90" s="21"/>
      <c r="E90" s="21"/>
      <c r="F90" s="21"/>
      <c r="G90" s="21"/>
      <c r="H90" s="21"/>
      <c r="I90" s="21"/>
    </row>
    <row r="91" spans="1:9" ht="15">
      <c r="A91" s="21"/>
      <c r="B91" s="21"/>
      <c r="C91" s="21"/>
      <c r="D91" s="21"/>
      <c r="E91" s="21"/>
      <c r="F91" s="21"/>
      <c r="G91" s="21"/>
      <c r="H91" s="21"/>
      <c r="I91" s="21"/>
    </row>
  </sheetData>
  <mergeCells count="31">
    <mergeCell ref="C59:I59"/>
    <mergeCell ref="C60:I60"/>
    <mergeCell ref="A49:A51"/>
    <mergeCell ref="B49:B51"/>
    <mergeCell ref="A52:G52"/>
    <mergeCell ref="A53:G53"/>
    <mergeCell ref="A55:I55"/>
    <mergeCell ref="B56:G56"/>
    <mergeCell ref="B57:G57"/>
    <mergeCell ref="A43:G43"/>
    <mergeCell ref="A44:A47"/>
    <mergeCell ref="B44:B47"/>
    <mergeCell ref="A48:G48"/>
    <mergeCell ref="C58:I58"/>
    <mergeCell ref="A35:G35"/>
    <mergeCell ref="A36:A39"/>
    <mergeCell ref="B36:B39"/>
    <mergeCell ref="A40:G40"/>
    <mergeCell ref="A41:G41"/>
    <mergeCell ref="A24:G24"/>
    <mergeCell ref="A25:A28"/>
    <mergeCell ref="B25:B28"/>
    <mergeCell ref="A29:G29"/>
    <mergeCell ref="A30:A34"/>
    <mergeCell ref="B30:B34"/>
    <mergeCell ref="A3:G3"/>
    <mergeCell ref="A4:A18"/>
    <mergeCell ref="B4:B18"/>
    <mergeCell ref="A19:G19"/>
    <mergeCell ref="A20:A23"/>
    <mergeCell ref="B20:B23"/>
  </mergeCells>
  <printOptions gridLines="1" horizontalCentered="1"/>
  <pageMargins left="0.7" right="0.7" top="0.75" bottom="0.75" header="0" footer="0"/>
  <pageSetup cellComments="atEnd" fitToHeight="0" fitToWidth="1" horizontalDpi="600" verticalDpi="600" orientation="portrait" pageOrder="overThenDown"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Контингент ДОУ</cp:lastModifiedBy>
  <dcterms:modified xsi:type="dcterms:W3CDTF">2022-08-01T04:01:32Z</dcterms:modified>
  <cp:category/>
  <cp:version/>
  <cp:contentType/>
  <cp:contentStatus/>
</cp:coreProperties>
</file>