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СтажерСтажер\Desktop\приложения к письмам\"/>
    </mc:Choice>
  </mc:AlternateContent>
  <bookViews>
    <workbookView xWindow="0" yWindow="0" windowWidth="19200" windowHeight="1159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C7" i="1"/>
  <c r="C30" i="1" l="1"/>
  <c r="C33" i="1"/>
  <c r="G7" i="1"/>
  <c r="C11" i="1" l="1"/>
  <c r="E14" i="1" l="1"/>
  <c r="C18" i="1"/>
  <c r="G18" i="1"/>
  <c r="H18" i="1"/>
  <c r="C19" i="1"/>
  <c r="E19" i="1"/>
  <c r="H19" i="1" s="1"/>
  <c r="C20" i="1"/>
  <c r="E20" i="1"/>
  <c r="H20" i="1"/>
  <c r="C21" i="1"/>
  <c r="E21" i="1"/>
  <c r="H21" i="1" s="1"/>
  <c r="C22" i="1"/>
  <c r="E22" i="1"/>
  <c r="H22" i="1"/>
  <c r="G33" i="1" l="1"/>
  <c r="E33" i="1"/>
  <c r="H33" i="1" s="1"/>
  <c r="G30" i="1"/>
  <c r="E30" i="1"/>
  <c r="H30" i="1"/>
  <c r="H7" i="1"/>
  <c r="H26" i="1"/>
  <c r="H25" i="1"/>
  <c r="H24" i="1"/>
  <c r="H23" i="1"/>
  <c r="G11" i="1"/>
  <c r="E11" i="1"/>
  <c r="E26" i="1"/>
  <c r="E25" i="1"/>
  <c r="E24" i="1"/>
  <c r="E23" i="1"/>
  <c r="H11" i="1" l="1"/>
</calcChain>
</file>

<file path=xl/sharedStrings.xml><?xml version="1.0" encoding="utf-8"?>
<sst xmlns="http://schemas.openxmlformats.org/spreadsheetml/2006/main" count="38" uniqueCount="36">
  <si>
    <t>Наименование  учебного заведения</t>
  </si>
  <si>
    <t>Адрес</t>
  </si>
  <si>
    <t>Эл. Адрес</t>
  </si>
  <si>
    <t>Контактное лицо</t>
  </si>
  <si>
    <t>Базовый пакет</t>
  </si>
  <si>
    <t>Расширенный пакет</t>
  </si>
  <si>
    <t>Сервер</t>
  </si>
  <si>
    <t>итого</t>
  </si>
  <si>
    <t>Microsoft (бессрочная лицензия)</t>
  </si>
  <si>
    <t xml:space="preserve">Kaspersky Internet Security             (1 год на 2 ПК) </t>
  </si>
  <si>
    <t xml:space="preserve">Win SL 8 Russian OLP NL AcademicEdition Legalization GetGenuine </t>
  </si>
  <si>
    <t>WinPro 8 RUS Upgrd OLP NL Acdmc</t>
  </si>
  <si>
    <t>OfficeStd 2013 RUS OLP NL Acdmc (для образовательных учреждений)</t>
  </si>
  <si>
    <t>5-9</t>
  </si>
  <si>
    <t>15-19</t>
  </si>
  <si>
    <t>10-14</t>
  </si>
  <si>
    <t>20-24</t>
  </si>
  <si>
    <t>25-49</t>
  </si>
  <si>
    <t>50-99</t>
  </si>
  <si>
    <t>100-149</t>
  </si>
  <si>
    <t>150-249</t>
  </si>
  <si>
    <t>250-499</t>
  </si>
  <si>
    <t>Kaspersky Endpoint Security "Стартовый" (1 год)</t>
  </si>
  <si>
    <t>Kaspersky Endpoint Security "Стандартный" (1год)</t>
  </si>
  <si>
    <t>Microsoft (CASA К12)</t>
  </si>
  <si>
    <t>Прочее ПО</t>
  </si>
  <si>
    <t>RARSoft WinRAR </t>
  </si>
  <si>
    <t>WinRAR 4: Академическая лицензия от 1 до 24 лицензий на образовательное учреждение</t>
  </si>
  <si>
    <t>WinRAR 4: Академическая лицензия от 25 до 49 лицензий</t>
  </si>
  <si>
    <t>WinRAR 4: Академическая лицензия от 50 до 99 лицензий</t>
  </si>
  <si>
    <t>CorelDRAW Graphics Suite X6 Classroom License 15+1</t>
  </si>
  <si>
    <t> Adobe Photoshop Elements 11 &amp; Adobe Premiere Elements 11</t>
  </si>
  <si>
    <t>Corel VideoStudio Pro X6. Лицензия Classroom 15+1</t>
  </si>
  <si>
    <t>Банковские реквизиты</t>
  </si>
  <si>
    <t>Netpolice PRO</t>
  </si>
  <si>
    <t>Касперский (закупка на 1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</si>
</sst>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2A2A2A"/>
      <name val="Calibri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1" xfId="0" applyBorder="1"/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7" borderId="1" xfId="0" applyFill="1" applyBorder="1"/>
    <xf numFmtId="0" fontId="0" fillId="9" borderId="1" xfId="0" applyFill="1" applyBorder="1"/>
    <xf numFmtId="0" fontId="0" fillId="4" borderId="1" xfId="0" applyFill="1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/>
    <xf numFmtId="0" fontId="1" fillId="0" borderId="1" xfId="0" applyFont="1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0" xfId="0" applyBorder="1" applyAlignment="1">
      <alignment horizontal="center"/>
    </xf>
    <xf numFmtId="0" fontId="1" fillId="10" borderId="1" xfId="0" applyFont="1" applyFill="1" applyBorder="1" applyAlignment="1">
      <alignment wrapText="1"/>
    </xf>
    <xf numFmtId="0" fontId="0" fillId="0" borderId="1" xfId="0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0" fillId="13" borderId="1" xfId="0" applyFill="1" applyBorder="1"/>
    <xf numFmtId="0" fontId="0" fillId="13" borderId="0" xfId="0" applyFill="1"/>
    <xf numFmtId="0" fontId="0" fillId="13" borderId="12" xfId="0" applyFill="1" applyBorder="1"/>
    <xf numFmtId="0" fontId="0" fillId="1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wrapText="1"/>
    </xf>
    <xf numFmtId="0" fontId="1" fillId="10" borderId="1" xfId="0" applyFont="1" applyFill="1" applyBorder="1" applyAlignment="1">
      <alignment horizontal="center" wrapText="1"/>
    </xf>
    <xf numFmtId="0" fontId="4" fillId="11" borderId="1" xfId="0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5" borderId="7" xfId="0" applyFill="1" applyBorder="1" applyAlignment="1">
      <alignment horizontal="center" wrapText="1"/>
    </xf>
    <xf numFmtId="0" fontId="0" fillId="5" borderId="9" xfId="0" applyFill="1" applyBorder="1" applyAlignment="1">
      <alignment horizontal="center" wrapText="1"/>
    </xf>
    <xf numFmtId="0" fontId="5" fillId="2" borderId="0" xfId="1" applyFont="1" applyFill="1" applyBorder="1" applyAlignment="1" applyProtection="1">
      <alignment horizontal="center" vertical="center" wrapText="1"/>
    </xf>
    <xf numFmtId="0" fontId="5" fillId="2" borderId="3" xfId="1" applyFont="1" applyFill="1" applyBorder="1" applyAlignment="1" applyProtection="1">
      <alignment horizontal="center" vertical="center" wrapText="1"/>
    </xf>
    <xf numFmtId="0" fontId="5" fillId="2" borderId="7" xfId="1" applyFont="1" applyFill="1" applyBorder="1" applyAlignment="1" applyProtection="1">
      <alignment horizontal="center" vertical="center" wrapText="1"/>
    </xf>
    <xf numFmtId="0" fontId="5" fillId="2" borderId="9" xfId="1" applyFont="1" applyFill="1" applyBorder="1" applyAlignment="1" applyProtection="1">
      <alignment horizontal="center" vertical="center" wrapText="1"/>
    </xf>
    <xf numFmtId="0" fontId="4" fillId="8" borderId="7" xfId="0" applyFont="1" applyFill="1" applyBorder="1" applyAlignment="1">
      <alignment horizontal="center"/>
    </xf>
    <xf numFmtId="0" fontId="4" fillId="8" borderId="8" xfId="0" applyFont="1" applyFill="1" applyBorder="1" applyAlignment="1">
      <alignment horizontal="center"/>
    </xf>
    <xf numFmtId="0" fontId="4" fillId="8" borderId="9" xfId="0" applyFont="1" applyFill="1" applyBorder="1" applyAlignment="1">
      <alignment horizontal="center"/>
    </xf>
    <xf numFmtId="0" fontId="5" fillId="2" borderId="10" xfId="1" applyFont="1" applyFill="1" applyBorder="1" applyAlignment="1" applyProtection="1">
      <alignment horizontal="center" vertical="center" wrapText="1"/>
    </xf>
    <xf numFmtId="0" fontId="5" fillId="2" borderId="2" xfId="1" applyFont="1" applyFill="1" applyBorder="1" applyAlignment="1" applyProtection="1">
      <alignment horizontal="center" vertical="center" wrapText="1"/>
    </xf>
    <xf numFmtId="0" fontId="5" fillId="2" borderId="4" xfId="1" applyFont="1" applyFill="1" applyBorder="1" applyAlignment="1" applyProtection="1">
      <alignment horizontal="center" vertical="center" wrapText="1"/>
    </xf>
    <xf numFmtId="0" fontId="0" fillId="13" borderId="5" xfId="0" applyFill="1" applyBorder="1" applyAlignment="1">
      <alignment horizontal="center"/>
    </xf>
    <xf numFmtId="0" fontId="0" fillId="13" borderId="6" xfId="0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49" fontId="0" fillId="0" borderId="1" xfId="0" applyNumberFormat="1" applyBorder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workbookViewId="0">
      <selection activeCell="E23" sqref="E23"/>
    </sheetView>
  </sheetViews>
  <sheetFormatPr defaultRowHeight="15" x14ac:dyDescent="0.25"/>
  <cols>
    <col min="1" max="1" width="8.28515625" customWidth="1"/>
    <col min="2" max="2" width="8.7109375" customWidth="1"/>
    <col min="3" max="3" width="14.7109375" customWidth="1"/>
    <col min="4" max="4" width="11.7109375" customWidth="1"/>
    <col min="5" max="5" width="10.5703125" customWidth="1"/>
    <col min="6" max="6" width="8.42578125" customWidth="1"/>
    <col min="7" max="7" width="12.42578125" customWidth="1"/>
    <col min="8" max="8" width="19.42578125" customWidth="1"/>
  </cols>
  <sheetData>
    <row r="1" spans="1:12" ht="30" customHeight="1" x14ac:dyDescent="0.25">
      <c r="A1" s="30" t="s">
        <v>0</v>
      </c>
      <c r="B1" s="30"/>
      <c r="C1" s="30"/>
      <c r="D1" s="30" t="s">
        <v>1</v>
      </c>
      <c r="E1" s="30"/>
      <c r="F1" s="30" t="s">
        <v>3</v>
      </c>
      <c r="G1" s="30"/>
      <c r="H1" s="17" t="s">
        <v>2</v>
      </c>
      <c r="L1" s="1"/>
    </row>
    <row r="2" spans="1:12" ht="27" customHeight="1" x14ac:dyDescent="0.25">
      <c r="A2" s="24"/>
      <c r="B2" s="24"/>
      <c r="C2" s="24"/>
      <c r="D2" s="24"/>
      <c r="E2" s="24"/>
      <c r="F2" s="24"/>
      <c r="G2" s="24"/>
      <c r="H2" s="3"/>
    </row>
    <row r="3" spans="1:12" ht="16.5" customHeight="1" x14ac:dyDescent="0.25">
      <c r="A3" s="24" t="s">
        <v>33</v>
      </c>
      <c r="B3" s="24"/>
      <c r="C3" s="24"/>
      <c r="D3" s="24"/>
      <c r="E3" s="24"/>
      <c r="F3" s="24"/>
      <c r="G3" s="24"/>
      <c r="H3" s="24"/>
    </row>
    <row r="4" spans="1:12" ht="25.5" customHeight="1" x14ac:dyDescent="0.25">
      <c r="A4" s="24"/>
      <c r="B4" s="24"/>
      <c r="C4" s="24"/>
      <c r="D4" s="24"/>
      <c r="E4" s="24"/>
      <c r="F4" s="24"/>
      <c r="G4" s="24"/>
      <c r="H4" s="24"/>
    </row>
    <row r="5" spans="1:12" ht="15.75" x14ac:dyDescent="0.25">
      <c r="A5" s="31" t="s">
        <v>24</v>
      </c>
      <c r="B5" s="31"/>
      <c r="C5" s="31"/>
      <c r="D5" s="31"/>
      <c r="E5" s="31"/>
      <c r="F5" s="31"/>
      <c r="G5" s="31"/>
      <c r="H5" s="31"/>
    </row>
    <row r="6" spans="1:12" x14ac:dyDescent="0.25">
      <c r="A6" s="26" t="s">
        <v>4</v>
      </c>
      <c r="B6" s="26"/>
      <c r="C6" s="26"/>
      <c r="D6" s="26" t="s">
        <v>5</v>
      </c>
      <c r="E6" s="26"/>
      <c r="F6" s="26" t="s">
        <v>6</v>
      </c>
      <c r="G6" s="26"/>
      <c r="H6" s="12" t="s">
        <v>7</v>
      </c>
    </row>
    <row r="7" spans="1:12" x14ac:dyDescent="0.25">
      <c r="A7" s="23"/>
      <c r="B7" s="23"/>
      <c r="C7" s="5">
        <f>A7*300</f>
        <v>0</v>
      </c>
      <c r="D7" s="19"/>
      <c r="E7" s="5">
        <f>D7*450</f>
        <v>0</v>
      </c>
      <c r="F7" s="19"/>
      <c r="G7" s="5">
        <f>F7*1030</f>
        <v>0</v>
      </c>
      <c r="H7" s="3">
        <f>C7+E7+G7</f>
        <v>0</v>
      </c>
    </row>
    <row r="8" spans="1:12" x14ac:dyDescent="0.25">
      <c r="A8" s="9"/>
      <c r="B8" s="10"/>
      <c r="C8" s="10"/>
      <c r="D8" s="10"/>
      <c r="E8" s="10"/>
      <c r="F8" s="10"/>
      <c r="G8" s="10"/>
      <c r="H8" s="11"/>
    </row>
    <row r="9" spans="1:12" ht="15.75" x14ac:dyDescent="0.25">
      <c r="A9" s="27" t="s">
        <v>8</v>
      </c>
      <c r="B9" s="27"/>
      <c r="C9" s="27"/>
      <c r="D9" s="27"/>
      <c r="E9" s="27"/>
      <c r="F9" s="27"/>
      <c r="G9" s="27"/>
      <c r="H9" s="27"/>
    </row>
    <row r="10" spans="1:12" ht="39" customHeight="1" x14ac:dyDescent="0.25">
      <c r="A10" s="28" t="s">
        <v>10</v>
      </c>
      <c r="B10" s="28"/>
      <c r="C10" s="28"/>
      <c r="D10" s="29" t="s">
        <v>11</v>
      </c>
      <c r="E10" s="29"/>
      <c r="F10" s="29" t="s">
        <v>12</v>
      </c>
      <c r="G10" s="29"/>
      <c r="H10" s="5"/>
    </row>
    <row r="11" spans="1:12" x14ac:dyDescent="0.25">
      <c r="A11" s="23"/>
      <c r="B11" s="23"/>
      <c r="C11" s="3">
        <f>A11*3728</f>
        <v>0</v>
      </c>
      <c r="D11" s="20"/>
      <c r="E11" s="3">
        <f>D11*2381</f>
        <v>0</v>
      </c>
      <c r="F11" s="20"/>
      <c r="G11" s="3">
        <f>F11*1788</f>
        <v>0</v>
      </c>
      <c r="H11" s="3">
        <f>C11+E11+G11</f>
        <v>0</v>
      </c>
    </row>
    <row r="12" spans="1:12" x14ac:dyDescent="0.25">
      <c r="A12" s="9"/>
      <c r="B12" s="10"/>
      <c r="C12" s="11"/>
      <c r="D12" s="11"/>
      <c r="E12" s="11"/>
      <c r="F12" s="11"/>
      <c r="G12" s="11"/>
      <c r="H12" s="11"/>
    </row>
    <row r="13" spans="1:12" x14ac:dyDescent="0.25">
      <c r="A13" s="25" t="s">
        <v>34</v>
      </c>
      <c r="B13" s="25"/>
      <c r="C13" s="25"/>
      <c r="D13" s="25"/>
      <c r="E13" s="25"/>
      <c r="F13" s="25"/>
      <c r="G13" s="25"/>
      <c r="H13" s="25"/>
    </row>
    <row r="14" spans="1:12" x14ac:dyDescent="0.25">
      <c r="A14" s="23"/>
      <c r="B14" s="23"/>
      <c r="C14" s="23"/>
      <c r="D14" s="23"/>
      <c r="E14" s="24">
        <f>A14*240</f>
        <v>0</v>
      </c>
      <c r="F14" s="24"/>
      <c r="G14" s="24"/>
      <c r="H14" s="24"/>
    </row>
    <row r="15" spans="1:12" x14ac:dyDescent="0.25">
      <c r="A15" s="9"/>
      <c r="B15" s="10"/>
      <c r="C15" s="11"/>
      <c r="D15" s="11"/>
      <c r="E15" s="11"/>
      <c r="F15" s="11"/>
      <c r="G15" s="11"/>
      <c r="H15" s="11"/>
    </row>
    <row r="16" spans="1:12" ht="15" customHeight="1" x14ac:dyDescent="0.25">
      <c r="A16" s="32" t="s">
        <v>35</v>
      </c>
      <c r="B16" s="33"/>
      <c r="C16" s="33"/>
      <c r="D16" s="33"/>
      <c r="E16" s="33"/>
      <c r="F16" s="33"/>
      <c r="G16" s="33"/>
      <c r="H16" s="34"/>
    </row>
    <row r="17" spans="1:8" ht="45" customHeight="1" x14ac:dyDescent="0.25">
      <c r="A17" s="3"/>
      <c r="B17" s="37" t="s">
        <v>22</v>
      </c>
      <c r="C17" s="38"/>
      <c r="D17" s="35" t="s">
        <v>23</v>
      </c>
      <c r="E17" s="36"/>
      <c r="F17" s="35" t="s">
        <v>9</v>
      </c>
      <c r="G17" s="36"/>
      <c r="H17" s="18" t="s">
        <v>7</v>
      </c>
    </row>
    <row r="18" spans="1:8" x14ac:dyDescent="0.25">
      <c r="A18" s="4" t="s">
        <v>13</v>
      </c>
      <c r="B18" s="20"/>
      <c r="C18" s="6">
        <f>B18*230</f>
        <v>0</v>
      </c>
      <c r="D18" s="3"/>
      <c r="E18" s="3"/>
      <c r="F18" s="8"/>
      <c r="G18" s="8">
        <f>F18*1600</f>
        <v>0</v>
      </c>
      <c r="H18" s="3">
        <f>C18+E18+G18</f>
        <v>0</v>
      </c>
    </row>
    <row r="19" spans="1:8" x14ac:dyDescent="0.25">
      <c r="A19" s="4" t="s">
        <v>15</v>
      </c>
      <c r="B19" s="20"/>
      <c r="C19" s="6">
        <f>B19*200</f>
        <v>0</v>
      </c>
      <c r="D19" s="20"/>
      <c r="E19" s="7">
        <f>D23*317</f>
        <v>0</v>
      </c>
      <c r="F19" s="3"/>
      <c r="G19" s="3"/>
      <c r="H19" s="3">
        <f t="shared" ref="H19:H26" si="0">C19+E19+G19</f>
        <v>0</v>
      </c>
    </row>
    <row r="20" spans="1:8" x14ac:dyDescent="0.25">
      <c r="A20" s="4" t="s">
        <v>14</v>
      </c>
      <c r="B20" s="20"/>
      <c r="C20" s="6">
        <f>B20*180</f>
        <v>0</v>
      </c>
      <c r="D20" s="20"/>
      <c r="E20" s="7">
        <f>D24*294</f>
        <v>0</v>
      </c>
      <c r="F20" s="3"/>
      <c r="G20" s="3"/>
      <c r="H20" s="3">
        <f t="shared" si="0"/>
        <v>0</v>
      </c>
    </row>
    <row r="21" spans="1:8" x14ac:dyDescent="0.25">
      <c r="A21" s="4" t="s">
        <v>16</v>
      </c>
      <c r="B21" s="20"/>
      <c r="C21" s="6">
        <f>B21*162</f>
        <v>0</v>
      </c>
      <c r="D21" s="20"/>
      <c r="E21" s="7">
        <f>D21*273</f>
        <v>0</v>
      </c>
      <c r="F21" s="3"/>
      <c r="G21" s="3"/>
      <c r="H21" s="3">
        <f t="shared" si="0"/>
        <v>0</v>
      </c>
    </row>
    <row r="22" spans="1:8" x14ac:dyDescent="0.25">
      <c r="A22" s="4" t="s">
        <v>17</v>
      </c>
      <c r="B22" s="20"/>
      <c r="C22" s="6">
        <f>B22*145</f>
        <v>0</v>
      </c>
      <c r="D22" s="20"/>
      <c r="E22" s="7">
        <f>D22*253</f>
        <v>0</v>
      </c>
      <c r="F22" s="3"/>
      <c r="G22" s="3"/>
      <c r="H22" s="3">
        <f t="shared" si="0"/>
        <v>0</v>
      </c>
    </row>
    <row r="23" spans="1:8" x14ac:dyDescent="0.25">
      <c r="A23" s="4" t="s">
        <v>18</v>
      </c>
      <c r="B23" s="3"/>
      <c r="C23" s="3"/>
      <c r="D23" s="20"/>
      <c r="E23" s="7">
        <f>D23*233</f>
        <v>0</v>
      </c>
      <c r="F23" s="3"/>
      <c r="G23" s="3"/>
      <c r="H23" s="3">
        <f t="shared" si="0"/>
        <v>0</v>
      </c>
    </row>
    <row r="24" spans="1:8" x14ac:dyDescent="0.25">
      <c r="A24" s="4" t="s">
        <v>19</v>
      </c>
      <c r="B24" s="3"/>
      <c r="C24" s="3"/>
      <c r="D24" s="20"/>
      <c r="E24" s="7">
        <f>D24*213</f>
        <v>0</v>
      </c>
      <c r="F24" s="3"/>
      <c r="G24" s="3"/>
      <c r="H24" s="3">
        <f t="shared" si="0"/>
        <v>0</v>
      </c>
    </row>
    <row r="25" spans="1:8" x14ac:dyDescent="0.25">
      <c r="A25" s="4" t="s">
        <v>20</v>
      </c>
      <c r="B25" s="3"/>
      <c r="C25" s="3"/>
      <c r="D25" s="20"/>
      <c r="E25" s="7">
        <f>D25*194</f>
        <v>0</v>
      </c>
      <c r="F25" s="3"/>
      <c r="G25" s="3"/>
      <c r="H25" s="3">
        <f t="shared" si="0"/>
        <v>0</v>
      </c>
    </row>
    <row r="26" spans="1:8" x14ac:dyDescent="0.25">
      <c r="A26" s="4" t="s">
        <v>21</v>
      </c>
      <c r="B26" s="3"/>
      <c r="C26" s="3"/>
      <c r="D26" s="20"/>
      <c r="E26" s="7">
        <f>D26*174</f>
        <v>0</v>
      </c>
      <c r="F26" s="3"/>
      <c r="G26" s="3"/>
      <c r="H26" s="3">
        <f t="shared" si="0"/>
        <v>0</v>
      </c>
    </row>
    <row r="27" spans="1:8" x14ac:dyDescent="0.25">
      <c r="A27" s="2"/>
    </row>
    <row r="28" spans="1:8" ht="15.75" x14ac:dyDescent="0.25">
      <c r="A28" s="43" t="s">
        <v>26</v>
      </c>
      <c r="B28" s="44"/>
      <c r="C28" s="44"/>
      <c r="D28" s="44"/>
      <c r="E28" s="44"/>
      <c r="F28" s="44"/>
      <c r="G28" s="44"/>
      <c r="H28" s="45"/>
    </row>
    <row r="29" spans="1:8" ht="57.75" customHeight="1" x14ac:dyDescent="0.25">
      <c r="A29" s="39" t="s">
        <v>27</v>
      </c>
      <c r="B29" s="39"/>
      <c r="C29" s="40"/>
      <c r="D29" s="46" t="s">
        <v>28</v>
      </c>
      <c r="E29" s="46"/>
      <c r="F29" s="46" t="s">
        <v>29</v>
      </c>
      <c r="G29" s="46"/>
      <c r="H29" s="16" t="s">
        <v>7</v>
      </c>
    </row>
    <row r="30" spans="1:8" x14ac:dyDescent="0.25">
      <c r="A30" s="49"/>
      <c r="B30" s="50"/>
      <c r="C30" s="14">
        <f>A30*700</f>
        <v>0</v>
      </c>
      <c r="D30" s="21"/>
      <c r="E30" s="15">
        <f>D30*390</f>
        <v>0</v>
      </c>
      <c r="F30" s="22"/>
      <c r="G30">
        <f>F30*290</f>
        <v>0</v>
      </c>
      <c r="H30" s="14">
        <f>C30+E30+G30</f>
        <v>0</v>
      </c>
    </row>
    <row r="31" spans="1:8" ht="15.75" x14ac:dyDescent="0.25">
      <c r="A31" s="51" t="s">
        <v>25</v>
      </c>
      <c r="B31" s="52"/>
      <c r="C31" s="52"/>
      <c r="D31" s="52"/>
      <c r="E31" s="52"/>
      <c r="F31" s="52"/>
      <c r="G31" s="52"/>
      <c r="H31" s="53"/>
    </row>
    <row r="32" spans="1:8" ht="41.25" customHeight="1" x14ac:dyDescent="0.25">
      <c r="A32" s="54" t="s">
        <v>31</v>
      </c>
      <c r="B32" s="54"/>
      <c r="C32" s="54"/>
      <c r="D32" s="47" t="s">
        <v>30</v>
      </c>
      <c r="E32" s="48"/>
      <c r="F32" s="41" t="s">
        <v>32</v>
      </c>
      <c r="G32" s="42"/>
      <c r="H32" s="13"/>
    </row>
    <row r="33" spans="1:8" x14ac:dyDescent="0.25">
      <c r="A33" s="23"/>
      <c r="B33" s="23"/>
      <c r="C33" s="3">
        <f>A33*2550</f>
        <v>0</v>
      </c>
      <c r="D33" s="20"/>
      <c r="E33" s="3">
        <f>D33*15900</f>
        <v>0</v>
      </c>
      <c r="F33" s="20"/>
      <c r="G33" s="3">
        <f>F33*6800</f>
        <v>0</v>
      </c>
      <c r="H33" s="3">
        <f>C33+E33+G33</f>
        <v>0</v>
      </c>
    </row>
  </sheetData>
  <mergeCells count="35">
    <mergeCell ref="A33:B33"/>
    <mergeCell ref="F32:G32"/>
    <mergeCell ref="A28:H28"/>
    <mergeCell ref="D29:E29"/>
    <mergeCell ref="F29:G29"/>
    <mergeCell ref="D32:E32"/>
    <mergeCell ref="A30:B30"/>
    <mergeCell ref="A31:H31"/>
    <mergeCell ref="A32:C32"/>
    <mergeCell ref="A16:H16"/>
    <mergeCell ref="F17:G17"/>
    <mergeCell ref="B17:C17"/>
    <mergeCell ref="D17:E17"/>
    <mergeCell ref="A29:C29"/>
    <mergeCell ref="A1:C1"/>
    <mergeCell ref="A2:C2"/>
    <mergeCell ref="A5:H5"/>
    <mergeCell ref="D6:E6"/>
    <mergeCell ref="F6:G6"/>
    <mergeCell ref="D1:E1"/>
    <mergeCell ref="D2:E2"/>
    <mergeCell ref="F1:G1"/>
    <mergeCell ref="F2:G2"/>
    <mergeCell ref="A14:D14"/>
    <mergeCell ref="E14:H14"/>
    <mergeCell ref="A13:H13"/>
    <mergeCell ref="A3:H3"/>
    <mergeCell ref="A4:H4"/>
    <mergeCell ref="A6:C6"/>
    <mergeCell ref="A11:B11"/>
    <mergeCell ref="A7:B7"/>
    <mergeCell ref="A9:H9"/>
    <mergeCell ref="A10:C10"/>
    <mergeCell ref="D10:E10"/>
    <mergeCell ref="F10:G10"/>
  </mergeCells>
  <hyperlinks>
    <hyperlink ref="A29" location="'WinRAR '!A1" display="WinRAR 4: Академическая лицензия от 1 до 24 лицензий на образовательное учреждение"/>
    <hyperlink ref="D29" location="'WinRAR '!A1" display="WinRAR 4: Академическая лицензия от 1 до 24 лицензий на образовательное учреждение"/>
    <hyperlink ref="F29" location="'WinRAR '!A1" display="WinRAR 4: Академическая лицензия от 1 до 24 лицензий на образовательное учреждение"/>
    <hyperlink ref="F32" location="VideoStudio!A1" display="VideoStudio Professional X5 Education Edition Classroom License 15+1"/>
  </hyperlink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Жигало</dc:creator>
  <cp:lastModifiedBy>Стажер Стажер</cp:lastModifiedBy>
  <dcterms:created xsi:type="dcterms:W3CDTF">2013-10-24T07:17:28Z</dcterms:created>
  <dcterms:modified xsi:type="dcterms:W3CDTF">2013-11-14T08:23:09Z</dcterms:modified>
</cp:coreProperties>
</file>